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J:\103総務課\04財政関係\23.財政状況資料集_比較分析表等\R4決算\"/>
    </mc:Choice>
  </mc:AlternateContent>
  <xr:revisionPtr revIDLastSave="0" documentId="13_ncr:1_{BBA48B4D-8576-4A1D-A091-3FBEA7F87B78}" xr6:coauthVersionLast="36" xr6:coauthVersionMax="36" xr10:uidLastSave="{00000000-0000-0000-0000-000000000000}"/>
  <bookViews>
    <workbookView xWindow="0" yWindow="0" windowWidth="20490" windowHeight="64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CO38" i="10"/>
  <c r="BW38" i="10"/>
  <c r="AM38" i="10"/>
  <c r="U38" i="10"/>
  <c r="C38" i="10"/>
  <c r="CO37" i="10"/>
  <c r="BW37" i="10"/>
  <c r="AM37" i="10"/>
  <c r="U37" i="10"/>
  <c r="C37" i="10"/>
  <c r="CO36" i="10"/>
  <c r="BW36" i="10"/>
  <c r="AM36" i="10"/>
  <c r="CO35" i="10"/>
  <c r="BW35" i="10"/>
  <c r="AM35" i="10"/>
  <c r="CO34" i="10"/>
  <c r="BW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 r="BE39" i="10" s="1"/>
</calcChain>
</file>

<file path=xl/sharedStrings.xml><?xml version="1.0" encoding="utf-8"?>
<sst xmlns="http://schemas.openxmlformats.org/spreadsheetml/2006/main" count="1103" uniqueCount="607">
  <si>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</si>
  <si>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</si>
  <si>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</si>
  <si>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</si>
  <si>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</si>
  <si>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</si>
  <si>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</si>
  <si>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</si>
  <si>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</si>
  <si>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</si>
  <si>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</si>
  <si>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</si>
  <si>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</si>
  <si>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</si>
  <si>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</si>
  <si>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</si>
  <si>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</si>
  <si>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</si>
  <si>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</si>
  <si>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</si>
  <si>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</si>
  <si>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</si>
  <si>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</si>
  <si>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</si>
  <si>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</si>
  <si>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</si>
  <si>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</si>
  <si>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</si>
  <si>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</si>
  <si>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</si>
  <si>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</si>
  <si>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</si>
  <si>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</si>
  <si>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</si>
  <si>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</si>
  <si>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</si>
  <si>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</si>
  <si>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</si>
  <si>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</si>
  <si>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</si>
  <si>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</si>
  <si>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</si>
  <si>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</si>
  <si>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</si>
  <si>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</si>
  <si>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</si>
  <si>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</si>
  <si>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</si>
  <si>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</si>
  <si>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</si>
  <si>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</si>
  <si>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</si>
  <si>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</si>
  <si>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</si>
  <si>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</si>
  <si>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</si>
  <si>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</si>
  <si>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</si>
  <si>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</si>
  <si>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</si>
  <si>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</si>
  <si>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</si>
  <si>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</si>
  <si>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</si>
  <si>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</si>
  <si>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</si>
  <si>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</si>
  <si>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</si>
  <si>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</si>
  <si>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</si>
  <si>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</si>
  <si>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</si>
  <si>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</si>
  <si>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</si>
  <si>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</si>
  <si>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</si>
  <si>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</si>
  <si>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</si>
  <si>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</si>
  <si>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</si>
  <si>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</si>
  <si>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</si>
  <si>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</si>
  <si>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</si>
  <si>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</si>
  <si>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</si>
  <si>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</si>
  <si>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</si>
  <si>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</si>
  <si>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</si>
  <si>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</si>
  <si>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</si>
  <si>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</si>
  <si>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</si>
  <si>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</si>
  <si>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</si>
  <si>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</si>
  <si>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</si>
  <si>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</si>
  <si>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</si>
  <si>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</si>
  <si>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</si>
  <si>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</si>
  <si>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</si>
  <si>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</si>
  <si>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</si>
  <si>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</si>
  <si>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</si>
  <si>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</si>
  <si>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</si>
  <si>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</si>
  <si>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</si>
  <si>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</si>
  <si>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</si>
  <si>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</si>
  <si>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</si>
  <si>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</si>
  <si>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</si>
  <si>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</si>
  <si>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</si>
  <si>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</si>
  <si>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</si>
  <si>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</si>
  <si>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</si>
  <si>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</si>
  <si>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</si>
  <si>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</si>
  <si>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</si>
  <si>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</si>
  <si>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</si>
  <si>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</si>
  <si>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</si>
  <si>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</si>
  <si>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</si>
  <si>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</si>
  <si>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</si>
  <si>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</si>
  <si>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</si>
  <si>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</si>
  <si>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</si>
  <si>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</si>
  <si>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</si>
  <si>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</si>
  <si>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</si>
  <si>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</si>
  <si>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</si>
  <si>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</si>
  <si>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</si>
  <si>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</si>
  <si>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</si>
  <si>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</si>
  <si>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</si>
  <si>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</si>
  <si>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</si>
  <si>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</si>
  <si>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</si>
  <si>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</si>
  <si>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</si>
  <si>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</si>
  <si>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</si>
  <si>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</si>
  <si>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</si>
  <si>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</si>
  <si>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</si>
  <si>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</si>
  <si>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</si>
  <si>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</si>
  <si>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</si>
  <si>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</si>
  <si>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</si>
  <si>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</si>
  <si>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</si>
  <si>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</si>
  <si>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</si>
  <si>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</si>
  <si>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</si>
  <si>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</si>
  <si>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</si>
  <si>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</si>
  <si>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</si>
  <si>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</si>
  <si>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</si>
  <si>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</si>
  <si>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</si>
  <si>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</si>
  <si>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</si>
  <si>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</si>
  <si>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</si>
  <si>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</si>
  <si>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</si>
  <si>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</si>
  <si>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</si>
  <si>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</si>
  <si>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</si>
  <si>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</si>
  <si>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</si>
  <si>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</si>
  <si>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</si>
  <si>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</si>
  <si>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</si>
  <si>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</si>
  <si>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</si>
  <si>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</si>
  <si>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</si>
  <si>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</si>
  <si>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</si>
  <si>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</si>
  <si>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</si>
  <si>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</si>
  <si>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</si>
  <si>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</si>
  <si>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</si>
  <si>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</si>
  <si>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</si>
  <si>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</si>
  <si>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</si>
  <si>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</si>
  <si>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静岡県小山町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</si>
  <si>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</si>
  <si>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</si>
  <si>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</si>
  <si>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</si>
  <si>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</si>
  <si>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</si>
  <si>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</si>
  <si>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</si>
  <si>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</si>
  <si>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</si>
  <si>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</si>
  <si>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</si>
  <si>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</si>
  <si>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</si>
  <si>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</si>
  <si>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</si>
  <si>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</si>
  <si>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</si>
  <si>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</si>
  <si>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</si>
  <si>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</si>
  <si>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</si>
  <si>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</si>
  <si>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</si>
  <si>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</si>
  <si>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</si>
  <si>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</si>
  <si>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</si>
  <si>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</si>
  <si>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</si>
  <si>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</si>
  <si>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</si>
  <si>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</si>
  <si>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</si>
  <si>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</si>
  <si>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</si>
  <si>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</si>
  <si>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</si>
  <si>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</si>
  <si>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</si>
  <si>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</si>
  <si>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</si>
  <si>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</si>
  <si>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</si>
  <si>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</si>
  <si>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</si>
  <si>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</si>
  <si>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</si>
  <si>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</si>
  <si>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</si>
  <si>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</si>
  <si>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</si>
  <si>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</si>
  <si>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</si>
  <si>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</si>
  <si>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</si>
  <si>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</si>
  <si>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</si>
  <si>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</si>
  <si>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</si>
  <si>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</si>
  <si>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</si>
  <si>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</si>
  <si>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</si>
  <si>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</si>
  <si>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</si>
  <si>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</si>
  <si>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</si>
  <si>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</si>
  <si>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</si>
  <si>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</si>
  <si>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</si>
  <si>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</si>
  <si>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</si>
  <si>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</si>
  <si>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</si>
  <si>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</si>
  <si>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</si>
  <si>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</si>
  <si>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</si>
  <si>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</si>
  <si>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</si>
  <si>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</si>
  <si>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</si>
  <si>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</si>
  <si>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</si>
  <si>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</si>
  <si>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</si>
  <si>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</si>
  <si>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</si>
  <si>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</si>
  <si>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</si>
  <si>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</si>
  <si>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</si>
  <si>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</si>
  <si>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</si>
  <si>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</si>
  <si>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</si>
  <si>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</si>
  <si>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</si>
  <si>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</si>
  <si>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</si>
  <si>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</si>
  <si>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</si>
  <si>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</si>
  <si>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</si>
  <si>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</si>
  <si>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</si>
  <si>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</si>
  <si>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</si>
  <si>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</si>
  <si>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</si>
  <si>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</si>
  <si>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</si>
  <si>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</si>
  <si>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</si>
  <si>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</si>
  <si>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</si>
  <si>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</si>
  <si>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</si>
  <si>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</si>
  <si>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</si>
  <si>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</si>
  <si>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</si>
  <si>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</si>
  <si>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</si>
  <si>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</si>
  <si>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</si>
  <si>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</si>
  <si>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</si>
  <si>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</si>
  <si>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</si>
  <si>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</si>
  <si>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</si>
  <si>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</si>
  <si>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</si>
  <si>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</si>
  <si>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</si>
  <si>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</si>
  <si>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</si>
  <si>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</si>
  <si>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</si>
  <si>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</si>
  <si>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</si>
  <si>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</si>
  <si>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</si>
  <si>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</si>
  <si>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</si>
  <si>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</si>
  <si>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</si>
  <si>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</si>
  <si>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静岡県小山町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</si>
  <si>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</si>
  <si>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</si>
  <si>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</si>
  <si>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</si>
  <si>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</si>
  <si>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</si>
  <si>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</si>
  <si>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</si>
  <si>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</si>
  <si>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</si>
  <si>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</si>
  <si>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</si>
  <si>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</si>
  <si>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</si>
  <si>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</si>
  <si>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</si>
  <si>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</si>
  <si>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</si>
  <si>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</si>
  <si>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</si>
  <si>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育英奨学資金特別会計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</si>
  <si>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</si>
  <si>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</si>
  <si>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</si>
  <si>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</si>
  <si>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</si>
  <si>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</si>
  <si>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</si>
  <si>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</si>
  <si>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</si>
  <si>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</si>
  <si>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</si>
  <si>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</si>
  <si>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</si>
  <si>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</si>
  <si>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</si>
  <si>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</si>
  <si>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</si>
  <si>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</si>
  <si>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</si>
  <si>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</si>
  <si>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</si>
  <si>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</si>
  <si>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</si>
  <si>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木質バイオマス発電事業特別会計</t>
    <phoneticPr fontId="5"/>
  </si>
  <si>
    <t>法非適用企業</t>
    <phoneticPr fontId="5"/>
  </si>
  <si>
    <t>温泉供給事業特別会計</t>
    <phoneticPr fontId="5"/>
  </si>
  <si>
    <t>上野工業団地造成事業特別会計</t>
    <phoneticPr fontId="5"/>
  </si>
  <si>
    <t>小山ＰＡ周辺開発事業特別会計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</si>
  <si>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</si>
  <si>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</si>
  <si>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</si>
  <si>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</si>
  <si>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</si>
  <si>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</si>
  <si>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</si>
  <si>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</si>
  <si>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</si>
  <si>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</si>
  <si>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</si>
  <si>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</si>
  <si>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</si>
  <si>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</si>
  <si>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</si>
  <si>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</si>
  <si>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</si>
  <si>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</si>
  <si>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</si>
  <si>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</si>
  <si>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</si>
  <si>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</si>
  <si>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</si>
  <si>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</si>
  <si>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</si>
  <si>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</si>
  <si>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</si>
  <si>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</si>
  <si>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</si>
  <si>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</si>
  <si>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</si>
  <si>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</si>
  <si>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</si>
  <si>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</si>
  <si>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</si>
  <si>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</si>
  <si>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</si>
  <si>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</si>
  <si>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</si>
  <si>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</si>
  <si>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</si>
  <si>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</si>
  <si>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</si>
  <si>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</si>
  <si>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</si>
  <si>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</si>
  <si>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</si>
  <si>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</si>
  <si>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</si>
  <si>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</si>
  <si>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</si>
  <si>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</si>
  <si>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</si>
  <si>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</si>
  <si>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</si>
  <si>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</si>
  <si>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</si>
  <si>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</si>
  <si>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</si>
  <si>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</si>
  <si>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</si>
  <si>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</si>
  <si>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</si>
  <si>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</si>
  <si>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</si>
  <si>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</si>
  <si>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</si>
  <si>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</si>
  <si>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</si>
  <si>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</si>
  <si>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</si>
  <si>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</si>
  <si>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</si>
  <si>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</si>
  <si>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</si>
  <si>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</si>
  <si>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</si>
  <si>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</si>
  <si>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</si>
  <si>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</si>
  <si>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</si>
  <si>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</si>
  <si>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</si>
  <si>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</si>
  <si>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</si>
  <si>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</si>
  <si>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</si>
  <si>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</si>
  <si>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</si>
  <si>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</si>
  <si>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</si>
  <si>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</si>
  <si>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</si>
  <si>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</si>
  <si>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</si>
  <si>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</si>
  <si>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</si>
  <si>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</si>
  <si>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</si>
  <si>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</si>
  <si>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</si>
  <si>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</si>
  <si>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</si>
  <si>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</si>
  <si>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</si>
  <si>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</si>
  <si>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</si>
  <si>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</si>
  <si>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</si>
  <si>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</si>
  <si>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</si>
  <si>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</si>
  <si>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</si>
  <si>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</si>
  <si>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</si>
  <si>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</si>
  <si>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</si>
  <si>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</si>
  <si>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</si>
  <si>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</si>
  <si>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</si>
  <si>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</si>
  <si>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</si>
  <si>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</si>
  <si>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</si>
  <si>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</si>
  <si>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</si>
  <si>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</si>
  <si>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</si>
  <si>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</si>
  <si>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</si>
  <si>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</si>
  <si>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</si>
  <si>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</si>
  <si>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</si>
  <si>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</si>
  <si>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</si>
  <si>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</si>
  <si>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</si>
  <si>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</si>
  <si>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</si>
  <si>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</si>
  <si>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</si>
  <si>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</si>
  <si>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</si>
  <si>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</si>
  <si>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</si>
  <si>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</si>
  <si>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</si>
  <si>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6.21</t>
  </si>
  <si>
    <t>▲ 0.86</t>
  </si>
  <si>
    <t>▲ 2.58</t>
  </si>
  <si>
    <t>一般会計</t>
  </si>
  <si>
    <t>介護保険特別会計</t>
  </si>
  <si>
    <t>宅地造成事業特別会計</t>
  </si>
  <si>
    <t>水道事業会計</t>
  </si>
  <si>
    <t>国民健康保険特別会計</t>
  </si>
  <si>
    <t>下水道事業特別会計</t>
  </si>
  <si>
    <t>温泉供給事業特別会計</t>
  </si>
  <si>
    <t>育英奨学資金特別会計</t>
  </si>
  <si>
    <t>その他会計（赤字）</t>
  </si>
  <si>
    <t>▲ 0.14</t>
  </si>
  <si>
    <t>▲ 0.04</t>
  </si>
  <si>
    <t>▲ 0.25</t>
  </si>
  <si>
    <t>▲ 0.01</t>
  </si>
  <si>
    <t>その他会計（黒字）</t>
  </si>
  <si>
    <t>（百万円）</t>
    <phoneticPr fontId="5"/>
  </si>
  <si>
    <t>H30</t>
    <phoneticPr fontId="5"/>
  </si>
  <si>
    <t>R01</t>
    <phoneticPr fontId="5"/>
  </si>
  <si>
    <t>R02</t>
    <phoneticPr fontId="5"/>
  </si>
  <si>
    <t>R03</t>
    <phoneticPr fontId="5"/>
  </si>
  <si>
    <t>R04</t>
    <phoneticPr fontId="5"/>
  </si>
  <si>
    <t>総合計画推進基金</t>
    <rPh sb="0" eb="4">
      <t>ソウゴウケイカク</t>
    </rPh>
    <rPh sb="4" eb="8">
      <t>スイシンキキン</t>
    </rPh>
    <phoneticPr fontId="5"/>
  </si>
  <si>
    <t>教育振興基金</t>
    <rPh sb="0" eb="6">
      <t>キョウイクシンコウキキン</t>
    </rPh>
    <phoneticPr fontId="5"/>
  </si>
  <si>
    <t>庁舎建設基金</t>
    <rPh sb="0" eb="2">
      <t>チョウシャ</t>
    </rPh>
    <rPh sb="2" eb="6">
      <t>ケンセツキキン</t>
    </rPh>
    <phoneticPr fontId="5"/>
  </si>
  <si>
    <t>須走地域振興事業基金</t>
    <rPh sb="0" eb="2">
      <t>スバシリ</t>
    </rPh>
    <rPh sb="2" eb="4">
      <t>チイキ</t>
    </rPh>
    <rPh sb="4" eb="6">
      <t>シンコウ</t>
    </rPh>
    <rPh sb="6" eb="8">
      <t>ジギョウ</t>
    </rPh>
    <rPh sb="8" eb="10">
      <t>キキン</t>
    </rPh>
    <phoneticPr fontId="5"/>
  </si>
  <si>
    <t>文化財保護基金</t>
    <rPh sb="0" eb="3">
      <t>ブンカザイ</t>
    </rPh>
    <rPh sb="3" eb="5">
      <t>ホゴ</t>
    </rPh>
    <rPh sb="5" eb="7">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</si>
  <si>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</si>
  <si>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</si>
  <si>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等の大部分を占めるふるさと寄附金を原資とした基金は、令和２年度まで、充当可能財源等が将来負担額を上回っていたため、将来負担比率は算定されていなかった。令和３年度から基金の減少に伴い充当可能財源が減少したことにより、算定されることとなった。有形固定資産減価償却率については、類似団体内平均値と比べ低い水準で推移しているものの、施設によっては老朽化が進んでいる。
今後は減少していく見込みである基金を計画的に活用するとともに、公共施設等適正管理推進事業債等の活用も検討し、施設の老朽化対策を進めていく必要がある。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</si>
  <si>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</si>
  <si>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</si>
  <si>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</si>
  <si>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</si>
  <si>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</si>
  <si>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</si>
  <si>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</si>
  <si>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５年度は前年度に比べて元利償還金等が増加したことにより実質公債費比率は上昇となった。また、将来負担比率においては、消防庁舎建設事業等の大規模事業が進捗し、地方債残高の増により全国的に交付税の再算定による普通交付税の増により基金の積み立て額が増加し、将来負担比率の低下が起きており、このような要因が本町と類似団体内平均値との乖離を招いていると予測される。今後は行政改革により、歳出の削減をしていくことで財政調整基金の積み立て予算を確保していく。</t>
    <rPh sb="47" eb="53">
      <t>ショウライフタンヒリツ</t>
    </rPh>
    <rPh sb="59" eb="63">
      <t>ショウボウチョウシャ</t>
    </rPh>
    <rPh sb="63" eb="67">
      <t>ケンセツジギョウ</t>
    </rPh>
    <rPh sb="67" eb="68">
      <t>トウ</t>
    </rPh>
    <rPh sb="69" eb="74">
      <t>ダイキボジギョウ</t>
    </rPh>
    <rPh sb="75" eb="77">
      <t>シンチョク</t>
    </rPh>
    <rPh sb="79" eb="82">
      <t>チホウサイ</t>
    </rPh>
    <rPh sb="82" eb="84">
      <t>ザンダカ</t>
    </rPh>
    <rPh sb="85" eb="86">
      <t>ゾウ</t>
    </rPh>
    <rPh sb="122" eb="124">
      <t>ゾウカ</t>
    </rPh>
    <rPh sb="126" eb="132">
      <t>ショウライフタンヒリツ</t>
    </rPh>
    <rPh sb="133" eb="135">
      <t>テイカ</t>
    </rPh>
    <rPh sb="136" eb="137">
      <t>オ</t>
    </rPh>
    <rPh sb="147" eb="149">
      <t>ヨウイン</t>
    </rPh>
    <rPh sb="150" eb="151">
      <t>ホン</t>
    </rPh>
    <rPh sb="151" eb="152">
      <t>マチ</t>
    </rPh>
    <rPh sb="181" eb="185">
      <t>ギョウセイカイカク</t>
    </rPh>
    <rPh sb="213" eb="215">
      <t>ヨサン</t>
    </rPh>
    <rPh sb="216" eb="218">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</si>
</sst>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F92D25-89DF-4C96-9E1C-69DDDA670F8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A39D-459A-8B6C-139D406571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182954</c:v>
                </c:pt>
                <c:pt idx="1">
                  <c:v>268579</c:v>
                </c:pt>
                <c:pt idx="2">
                  <c:v>191414</c:v>
                </c:pt>
                <c:pt idx="3">
                  <c:v>142465</c:v>
                </c:pt>
                <c:pt idx="4">
                  <c:v>135983</c:v>
                </c:pt>
              </c:numCache>
            </c:numRef>
          </c:val>
          <c:smooth val="0"/>
          <c:extLst>
            <c:ext xmlns:c16="http://schemas.microsoft.com/office/drawing/2014/chart" uri="{C3380CC4-5D6E-409C-BE32-E72D297353CC}">
              <c16:uniqueId val="{00000001-A39D-459A-8B6C-139D406571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11.2</c:v>
                </c:pt>
                <c:pt idx="1">
                  <c:v>9.9</c:v>
                </c:pt>
                <c:pt idx="2">
                  <c:v>4.62</c:v>
                </c:pt>
                <c:pt idx="3">
                  <c:v>8.85</c:v>
                </c:pt>
                <c:pt idx="4">
                  <c:v>6.45</c:v>
                </c:pt>
              </c:numCache>
            </c:numRef>
          </c:val>
          <c:extLst>
            <c:ext xmlns:c16="http://schemas.microsoft.com/office/drawing/2014/chart" uri="{C3380CC4-5D6E-409C-BE32-E72D297353CC}">
              <c16:uniqueId val="{00000000-5B6A-4D49-A008-B020F1F04F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13.8</c:v>
                </c:pt>
                <c:pt idx="1">
                  <c:v>8.82</c:v>
                </c:pt>
                <c:pt idx="2">
                  <c:v>12.54</c:v>
                </c:pt>
                <c:pt idx="3">
                  <c:v>21.07</c:v>
                </c:pt>
                <c:pt idx="4">
                  <c:v>22.78</c:v>
                </c:pt>
              </c:numCache>
            </c:numRef>
          </c:val>
          <c:extLst>
            <c:ext xmlns:c16="http://schemas.microsoft.com/office/drawing/2014/chart" uri="{C3380CC4-5D6E-409C-BE32-E72D297353CC}">
              <c16:uniqueId val="{00000001-5B6A-4D49-A008-B020F1F04F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4.13</c:v>
                </c:pt>
                <c:pt idx="1">
                  <c:v>-6.21</c:v>
                </c:pt>
                <c:pt idx="2">
                  <c:v>-0.86</c:v>
                </c:pt>
                <c:pt idx="3">
                  <c:v>13.78</c:v>
                </c:pt>
                <c:pt idx="4">
                  <c:v>-2.58</c:v>
                </c:pt>
              </c:numCache>
            </c:numRef>
          </c:val>
          <c:smooth val="0"/>
          <c:extLst>
            <c:ext xmlns:c16="http://schemas.microsoft.com/office/drawing/2014/chart" uri="{C3380CC4-5D6E-409C-BE32-E72D297353CC}">
              <c16:uniqueId val="{00000002-5B6A-4D49-A008-B020F1F04F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1.68</c:v>
                </c:pt>
                <c:pt idx="2">
                  <c:v>#N/A</c:v>
                </c:pt>
                <c:pt idx="3">
                  <c:v>14.1</c:v>
                </c:pt>
                <c:pt idx="4">
                  <c:v>#N/A</c:v>
                </c:pt>
                <c:pt idx="5">
                  <c:v>0.12</c:v>
                </c:pt>
                <c:pt idx="6">
                  <c:v>#N/A</c:v>
                </c:pt>
                <c:pt idx="7">
                  <c:v>0.06</c:v>
                </c:pt>
                <c:pt idx="8">
                  <c:v>#N/A</c:v>
                </c:pt>
                <c:pt idx="9">
                  <c:v>0.02</c:v>
                </c:pt>
              </c:numCache>
            </c:numRef>
          </c:val>
          <c:extLst>
            <c:ext xmlns:c16="http://schemas.microsoft.com/office/drawing/2014/chart" uri="{C3380CC4-5D6E-409C-BE32-E72D297353CC}">
              <c16:uniqueId val="{00000000-C6AE-482A-8C88-CE559FDAF6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0.14000000000000001</c:v>
                </c:pt>
                <c:pt idx="1">
                  <c:v>#N/A</c:v>
                </c:pt>
                <c:pt idx="2">
                  <c:v>0.04</c:v>
                </c:pt>
                <c:pt idx="3">
                  <c:v>#N/A</c:v>
                </c:pt>
                <c:pt idx="4">
                  <c:v>0.25</c:v>
                </c:pt>
                <c:pt idx="5">
                  <c:v>#N/A</c:v>
                </c:pt>
                <c:pt idx="6">
                  <c:v>0.01</c:v>
                </c:pt>
                <c:pt idx="7">
                  <c:v>#N/A</c:v>
                </c:pt>
                <c:pt idx="8">
                  <c:v>0</c:v>
                </c:pt>
                <c:pt idx="9">
                  <c:v>0</c:v>
                </c:pt>
              </c:numCache>
            </c:numRef>
          </c:val>
          <c:extLst>
            <c:ext xmlns:c16="http://schemas.microsoft.com/office/drawing/2014/chart" uri="{C3380CC4-5D6E-409C-BE32-E72D297353CC}">
              <c16:uniqueId val="{00000001-C6AE-482A-8C88-CE559FDAF651}"/>
            </c:ext>
          </c:extLst>
        </c:ser>
        <c:ser>
          <c:idx val="2"/>
          <c:order val="2"/>
          <c:tx>
            <c:strRef>
              <c:f>データシート!$A$29</c:f>
              <c:strCache>
                <c:ptCount val="1"/>
                <c:pt idx="0">
                  <c:v>育英奨学資金特別会計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C6AE-482A-8C88-CE559FDAF651}"/>
            </c:ext>
          </c:extLst>
        </c:ser>
        <c:ser>
          <c:idx val="3"/>
          <c:order val="3"/>
          <c:tx>
            <c:strRef>
              <c:f>データシート!$A$30</c:f>
              <c:strCache>
                <c:ptCount val="1"/>
                <c:pt idx="0">
                  <c:v>温泉供給事業特別会計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3-C6AE-482A-8C88-CE559FDAF65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7.0000000000000007E-2</c:v>
                </c:pt>
                <c:pt idx="6">
                  <c:v>#N/A</c:v>
                </c:pt>
                <c:pt idx="7">
                  <c:v>0.1</c:v>
                </c:pt>
                <c:pt idx="8">
                  <c:v>#N/A</c:v>
                </c:pt>
                <c:pt idx="9">
                  <c:v>0.34</c:v>
                </c:pt>
              </c:numCache>
            </c:numRef>
          </c:val>
          <c:extLst>
            <c:ext xmlns:c16="http://schemas.microsoft.com/office/drawing/2014/chart" uri="{C3380CC4-5D6E-409C-BE32-E72D297353CC}">
              <c16:uniqueId val="{00000004-C6AE-482A-8C88-CE559FDAF65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3.62</c:v>
                </c:pt>
                <c:pt idx="2">
                  <c:v>#N/A</c:v>
                </c:pt>
                <c:pt idx="3">
                  <c:v>3.07</c:v>
                </c:pt>
                <c:pt idx="4">
                  <c:v>#N/A</c:v>
                </c:pt>
                <c:pt idx="5">
                  <c:v>2.6</c:v>
                </c:pt>
                <c:pt idx="6">
                  <c:v>#N/A</c:v>
                </c:pt>
                <c:pt idx="7">
                  <c:v>1.72</c:v>
                </c:pt>
                <c:pt idx="8">
                  <c:v>#N/A</c:v>
                </c:pt>
                <c:pt idx="9">
                  <c:v>0.87</c:v>
                </c:pt>
              </c:numCache>
            </c:numRef>
          </c:val>
          <c:extLst>
            <c:ext xmlns:c16="http://schemas.microsoft.com/office/drawing/2014/chart" uri="{C3380CC4-5D6E-409C-BE32-E72D297353CC}">
              <c16:uniqueId val="{00000005-C6AE-482A-8C88-CE559FDAF651}"/>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2.2000000000000002</c:v>
                </c:pt>
                <c:pt idx="2">
                  <c:v>#N/A</c:v>
                </c:pt>
                <c:pt idx="3">
                  <c:v>2.94</c:v>
                </c:pt>
                <c:pt idx="4">
                  <c:v>#N/A</c:v>
                </c:pt>
                <c:pt idx="5">
                  <c:v>3.45</c:v>
                </c:pt>
                <c:pt idx="6">
                  <c:v>#N/A</c:v>
                </c:pt>
                <c:pt idx="7">
                  <c:v>2.79</c:v>
                </c:pt>
                <c:pt idx="8">
                  <c:v>#N/A</c:v>
                </c:pt>
                <c:pt idx="9">
                  <c:v>2.19</c:v>
                </c:pt>
              </c:numCache>
            </c:numRef>
          </c:val>
          <c:extLst>
            <c:ext xmlns:c16="http://schemas.microsoft.com/office/drawing/2014/chart" uri="{C3380CC4-5D6E-409C-BE32-E72D297353CC}">
              <c16:uniqueId val="{00000006-C6AE-482A-8C88-CE559FDAF651}"/>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2.4</c:v>
                </c:pt>
                <c:pt idx="4">
                  <c:v>#N/A</c:v>
                </c:pt>
                <c:pt idx="5">
                  <c:v>1.08</c:v>
                </c:pt>
                <c:pt idx="6">
                  <c:v>#N/A</c:v>
                </c:pt>
                <c:pt idx="7">
                  <c:v>2.2400000000000002</c:v>
                </c:pt>
                <c:pt idx="8">
                  <c:v>#N/A</c:v>
                </c:pt>
                <c:pt idx="9">
                  <c:v>2.42</c:v>
                </c:pt>
              </c:numCache>
            </c:numRef>
          </c:val>
          <c:extLst>
            <c:ext xmlns:c16="http://schemas.microsoft.com/office/drawing/2014/chart" uri="{C3380CC4-5D6E-409C-BE32-E72D297353CC}">
              <c16:uniqueId val="{00000007-C6AE-482A-8C88-CE559FDAF651}"/>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1.76</c:v>
                </c:pt>
                <c:pt idx="2">
                  <c:v>#N/A</c:v>
                </c:pt>
                <c:pt idx="3">
                  <c:v>2.69</c:v>
                </c:pt>
                <c:pt idx="4">
                  <c:v>#N/A</c:v>
                </c:pt>
                <c:pt idx="5">
                  <c:v>2.68</c:v>
                </c:pt>
                <c:pt idx="6">
                  <c:v>#N/A</c:v>
                </c:pt>
                <c:pt idx="7">
                  <c:v>2.57</c:v>
                </c:pt>
                <c:pt idx="8">
                  <c:v>#N/A</c:v>
                </c:pt>
                <c:pt idx="9">
                  <c:v>4.8</c:v>
                </c:pt>
              </c:numCache>
            </c:numRef>
          </c:val>
          <c:extLst>
            <c:ext xmlns:c16="http://schemas.microsoft.com/office/drawing/2014/chart" uri="{C3380CC4-5D6E-409C-BE32-E72D297353CC}">
              <c16:uniqueId val="{00000008-C6AE-482A-8C88-CE559FDAF6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9.5299999999999994</c:v>
                </c:pt>
                <c:pt idx="2">
                  <c:v>#N/A</c:v>
                </c:pt>
                <c:pt idx="3">
                  <c:v>9.8699999999999992</c:v>
                </c:pt>
                <c:pt idx="4">
                  <c:v>#N/A</c:v>
                </c:pt>
                <c:pt idx="5">
                  <c:v>4.59</c:v>
                </c:pt>
                <c:pt idx="6">
                  <c:v>#N/A</c:v>
                </c:pt>
                <c:pt idx="7">
                  <c:v>8.82</c:v>
                </c:pt>
                <c:pt idx="8">
                  <c:v>#N/A</c:v>
                </c:pt>
                <c:pt idx="9">
                  <c:v>6.42</c:v>
                </c:pt>
              </c:numCache>
            </c:numRef>
          </c:val>
          <c:extLst>
            <c:ext xmlns:c16="http://schemas.microsoft.com/office/drawing/2014/chart" uri="{C3380CC4-5D6E-409C-BE32-E72D297353CC}">
              <c16:uniqueId val="{00000009-C6AE-482A-8C88-CE559FDAF6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569</c:v>
                </c:pt>
                <c:pt idx="5">
                  <c:v>567</c:v>
                </c:pt>
                <c:pt idx="8">
                  <c:v>568</c:v>
                </c:pt>
                <c:pt idx="11">
                  <c:v>578</c:v>
                </c:pt>
                <c:pt idx="14">
                  <c:v>523</c:v>
                </c:pt>
              </c:numCache>
            </c:numRef>
          </c:val>
          <c:extLst>
            <c:ext xmlns:c16="http://schemas.microsoft.com/office/drawing/2014/chart" uri="{C3380CC4-5D6E-409C-BE32-E72D297353CC}">
              <c16:uniqueId val="{00000000-2CAF-4618-8AF5-078D1A31C3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AF-4618-8AF5-078D1A31C3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11</c:v>
                </c:pt>
                <c:pt idx="9">
                  <c:v>23</c:v>
                </c:pt>
                <c:pt idx="12">
                  <c:v>23</c:v>
                </c:pt>
              </c:numCache>
            </c:numRef>
          </c:val>
          <c:extLst>
            <c:ext xmlns:c16="http://schemas.microsoft.com/office/drawing/2014/chart" uri="{C3380CC4-5D6E-409C-BE32-E72D297353CC}">
              <c16:uniqueId val="{00000002-2CAF-4618-8AF5-078D1A31C3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c:v>
                </c:pt>
                <c:pt idx="3">
                  <c:v>28</c:v>
                </c:pt>
                <c:pt idx="6">
                  <c:v>60</c:v>
                </c:pt>
                <c:pt idx="9">
                  <c:v>52</c:v>
                </c:pt>
                <c:pt idx="12">
                  <c:v>50</c:v>
                </c:pt>
              </c:numCache>
            </c:numRef>
          </c:val>
          <c:extLst>
            <c:ext xmlns:c16="http://schemas.microsoft.com/office/drawing/2014/chart" uri="{C3380CC4-5D6E-409C-BE32-E72D297353CC}">
              <c16:uniqueId val="{00000003-2CAF-4618-8AF5-078D1A31C3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c:v>
                </c:pt>
                <c:pt idx="3">
                  <c:v>51</c:v>
                </c:pt>
                <c:pt idx="6">
                  <c:v>50</c:v>
                </c:pt>
                <c:pt idx="9">
                  <c:v>93</c:v>
                </c:pt>
                <c:pt idx="12">
                  <c:v>90</c:v>
                </c:pt>
              </c:numCache>
            </c:numRef>
          </c:val>
          <c:extLst>
            <c:ext xmlns:c16="http://schemas.microsoft.com/office/drawing/2014/chart" uri="{C3380CC4-5D6E-409C-BE32-E72D297353CC}">
              <c16:uniqueId val="{00000004-2CAF-4618-8AF5-078D1A31C3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AF-4618-8AF5-078D1A31C3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AF-4618-8AF5-078D1A31C3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874</c:v>
                </c:pt>
                <c:pt idx="3">
                  <c:v>873</c:v>
                </c:pt>
                <c:pt idx="6">
                  <c:v>882</c:v>
                </c:pt>
                <c:pt idx="9">
                  <c:v>889</c:v>
                </c:pt>
                <c:pt idx="12">
                  <c:v>843</c:v>
                </c:pt>
              </c:numCache>
            </c:numRef>
          </c:val>
          <c:extLst>
            <c:ext xmlns:c16="http://schemas.microsoft.com/office/drawing/2014/chart" uri="{C3380CC4-5D6E-409C-BE32-E72D297353CC}">
              <c16:uniqueId val="{00000007-2CAF-4618-8AF5-078D1A31C3C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385</c:v>
                </c:pt>
                <c:pt idx="2">
                  <c:v>#N/A</c:v>
                </c:pt>
                <c:pt idx="3">
                  <c:v>#N/A</c:v>
                </c:pt>
                <c:pt idx="4">
                  <c:v>385</c:v>
                </c:pt>
                <c:pt idx="5">
                  <c:v>#N/A</c:v>
                </c:pt>
                <c:pt idx="6">
                  <c:v>#N/A</c:v>
                </c:pt>
                <c:pt idx="7">
                  <c:v>435</c:v>
                </c:pt>
                <c:pt idx="8">
                  <c:v>#N/A</c:v>
                </c:pt>
                <c:pt idx="9">
                  <c:v>#N/A</c:v>
                </c:pt>
                <c:pt idx="10">
                  <c:v>479</c:v>
                </c:pt>
                <c:pt idx="11">
                  <c:v>#N/A</c:v>
                </c:pt>
                <c:pt idx="12">
                  <c:v>#N/A</c:v>
                </c:pt>
                <c:pt idx="13">
                  <c:v>483</c:v>
                </c:pt>
                <c:pt idx="14">
                  <c:v>#N/A</c:v>
                </c:pt>
              </c:numCache>
            </c:numRef>
          </c:val>
          <c:smooth val="0"/>
          <c:extLst>
            <c:ext xmlns:c16="http://schemas.microsoft.com/office/drawing/2014/chart" uri="{C3380CC4-5D6E-409C-BE32-E72D297353CC}">
              <c16:uniqueId val="{00000008-2CAF-4618-8AF5-078D1A31C3C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6407</c:v>
                </c:pt>
                <c:pt idx="5">
                  <c:v>6552</c:v>
                </c:pt>
                <c:pt idx="8">
                  <c:v>6808</c:v>
                </c:pt>
                <c:pt idx="11">
                  <c:v>6845</c:v>
                </c:pt>
                <c:pt idx="14">
                  <c:v>6666</c:v>
                </c:pt>
              </c:numCache>
            </c:numRef>
          </c:val>
          <c:extLst>
            <c:ext xmlns:c16="http://schemas.microsoft.com/office/drawing/2014/chart" uri="{C3380CC4-5D6E-409C-BE32-E72D297353CC}">
              <c16:uniqueId val="{00000000-CD66-422B-8C3C-59F626BC76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c:v>
                </c:pt>
                <c:pt idx="5">
                  <c:v>5</c:v>
                </c:pt>
                <c:pt idx="8">
                  <c:v>3</c:v>
                </c:pt>
                <c:pt idx="11">
                  <c:v>2</c:v>
                </c:pt>
                <c:pt idx="14">
                  <c:v>1</c:v>
                </c:pt>
              </c:numCache>
            </c:numRef>
          </c:val>
          <c:extLst>
            <c:ext xmlns:c16="http://schemas.microsoft.com/office/drawing/2014/chart" uri="{C3380CC4-5D6E-409C-BE32-E72D297353CC}">
              <c16:uniqueId val="{00000001-CD66-422B-8C3C-59F626BC76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10783</c:v>
                </c:pt>
                <c:pt idx="5">
                  <c:v>5785</c:v>
                </c:pt>
                <c:pt idx="8">
                  <c:v>5440</c:v>
                </c:pt>
                <c:pt idx="11">
                  <c:v>5353</c:v>
                </c:pt>
                <c:pt idx="14">
                  <c:v>4640</c:v>
                </c:pt>
              </c:numCache>
            </c:numRef>
          </c:val>
          <c:extLst>
            <c:ext xmlns:c16="http://schemas.microsoft.com/office/drawing/2014/chart" uri="{C3380CC4-5D6E-409C-BE32-E72D297353CC}">
              <c16:uniqueId val="{00000002-CD66-422B-8C3C-59F626BC76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66-422B-8C3C-59F626BC76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66-422B-8C3C-59F626BC76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66-422B-8C3C-59F626BC76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2501</c:v>
                </c:pt>
                <c:pt idx="3">
                  <c:v>2542</c:v>
                </c:pt>
                <c:pt idx="6">
                  <c:v>2526</c:v>
                </c:pt>
                <c:pt idx="9">
                  <c:v>2523</c:v>
                </c:pt>
                <c:pt idx="12">
                  <c:v>2499</c:v>
                </c:pt>
              </c:numCache>
            </c:numRef>
          </c:val>
          <c:extLst>
            <c:ext xmlns:c16="http://schemas.microsoft.com/office/drawing/2014/chart" uri="{C3380CC4-5D6E-409C-BE32-E72D297353CC}">
              <c16:uniqueId val="{00000006-CD66-422B-8C3C-59F626BC76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388</c:v>
                </c:pt>
                <c:pt idx="3">
                  <c:v>368</c:v>
                </c:pt>
                <c:pt idx="6">
                  <c:v>323</c:v>
                </c:pt>
                <c:pt idx="9">
                  <c:v>319</c:v>
                </c:pt>
                <c:pt idx="12">
                  <c:v>296</c:v>
                </c:pt>
              </c:numCache>
            </c:numRef>
          </c:val>
          <c:extLst>
            <c:ext xmlns:c16="http://schemas.microsoft.com/office/drawing/2014/chart" uri="{C3380CC4-5D6E-409C-BE32-E72D297353CC}">
              <c16:uniqueId val="{00000007-CD66-422B-8C3C-59F626BC76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593</c:v>
                </c:pt>
                <c:pt idx="3">
                  <c:v>152</c:v>
                </c:pt>
                <c:pt idx="6">
                  <c:v>381</c:v>
                </c:pt>
                <c:pt idx="9">
                  <c:v>583</c:v>
                </c:pt>
                <c:pt idx="12">
                  <c:v>517</c:v>
                </c:pt>
              </c:numCache>
            </c:numRef>
          </c:val>
          <c:extLst>
            <c:ext xmlns:c16="http://schemas.microsoft.com/office/drawing/2014/chart" uri="{C3380CC4-5D6E-409C-BE32-E72D297353CC}">
              <c16:uniqueId val="{00000008-CD66-422B-8C3C-59F626BC76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340</c:v>
                </c:pt>
                <c:pt idx="3">
                  <c:v>0</c:v>
                </c:pt>
                <c:pt idx="6">
                  <c:v>429</c:v>
                </c:pt>
                <c:pt idx="9">
                  <c:v>415</c:v>
                </c:pt>
                <c:pt idx="12">
                  <c:v>401</c:v>
                </c:pt>
              </c:numCache>
            </c:numRef>
          </c:val>
          <c:extLst>
            <c:ext xmlns:c16="http://schemas.microsoft.com/office/drawing/2014/chart" uri="{C3380CC4-5D6E-409C-BE32-E72D297353CC}">
              <c16:uniqueId val="{00000009-CD66-422B-8C3C-59F626BC76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8101</c:v>
                </c:pt>
                <c:pt idx="3">
                  <c:v>8432</c:v>
                </c:pt>
                <c:pt idx="6">
                  <c:v>8465</c:v>
                </c:pt>
                <c:pt idx="9">
                  <c:v>8783</c:v>
                </c:pt>
                <c:pt idx="12">
                  <c:v>8897</c:v>
                </c:pt>
              </c:numCache>
            </c:numRef>
          </c:val>
          <c:extLst>
            <c:ext xmlns:c16="http://schemas.microsoft.com/office/drawing/2014/chart" uri="{C3380CC4-5D6E-409C-BE32-E72D297353CC}">
              <c16:uniqueId val="{0000000A-CD66-422B-8C3C-59F626BC76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423</c:v>
                </c:pt>
                <c:pt idx="11">
                  <c:v>#N/A</c:v>
                </c:pt>
                <c:pt idx="12">
                  <c:v>#N/A</c:v>
                </c:pt>
                <c:pt idx="13">
                  <c:v>1304</c:v>
                </c:pt>
                <c:pt idx="14">
                  <c:v>#N/A</c:v>
                </c:pt>
              </c:numCache>
            </c:numRef>
          </c:val>
          <c:smooth val="0"/>
          <c:extLst>
            <c:ext xmlns:c16="http://schemas.microsoft.com/office/drawing/2014/chart" uri="{C3380CC4-5D6E-409C-BE32-E72D297353CC}">
              <c16:uniqueId val="{0000000B-CD66-422B-8C3C-59F626BC76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712</c:v>
                </c:pt>
                <c:pt idx="1">
                  <c:v>1272</c:v>
                </c:pt>
                <c:pt idx="2">
                  <c:v>1293</c:v>
                </c:pt>
              </c:numCache>
            </c:numRef>
          </c:val>
          <c:extLst>
            <c:ext xmlns:c16="http://schemas.microsoft.com/office/drawing/2014/chart" uri="{C3380CC4-5D6E-409C-BE32-E72D297353CC}">
              <c16:uniqueId val="{00000000-986C-43E0-8DEC-B979D4D73B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144</c:v>
                </c:pt>
                <c:pt idx="2">
                  <c:v>144</c:v>
                </c:pt>
              </c:numCache>
            </c:numRef>
          </c:val>
          <c:extLst>
            <c:ext xmlns:c16="http://schemas.microsoft.com/office/drawing/2014/chart" uri="{C3380CC4-5D6E-409C-BE32-E72D297353CC}">
              <c16:uniqueId val="{00000001-986C-43E0-8DEC-B979D4D73B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4598</c:v>
                </c:pt>
                <c:pt idx="1">
                  <c:v>3772</c:v>
                </c:pt>
                <c:pt idx="2">
                  <c:v>3038</c:v>
                </c:pt>
              </c:numCache>
            </c:numRef>
          </c:val>
          <c:extLst>
            <c:ext xmlns:c16="http://schemas.microsoft.com/office/drawing/2014/chart" uri="{C3380CC4-5D6E-409C-BE32-E72D297353CC}">
              <c16:uniqueId val="{00000002-986C-43E0-8DEC-B979D4D73B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{105FF14D-6004-48BC-86B8-059AE3BCCC49}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83B-47E0-B984-C8D7F6700D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{67CCB0DB-93EF-460A-99BB-3033CBE993EB}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3B-47E0-B984-C8D7F6700D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{8611FFF7-C249-46CA-81AA-FB11E7EED88D}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3B-47E0-B984-C8D7F6700D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{FAA3DED0-15B2-4FB2-BF3F-28672C5A8136}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3B-47E0-B984-C8D7F6700D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{D362EA88-90A8-403B-90EE-45119D2D4F3C}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3B-47E0-B984-C8D7F6700DE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{F9931EB1-0F6D-4923-8D39-2CDC238CC6C3}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83B-47E0-B984-C8D7F6700DE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{4FB7FD1C-E384-4AD8-A885-516359764972}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83B-47E0-B984-C8D7F6700DE7}"/>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{836DBACC-4F02-49F4-9F41-6EC9638D214A}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83B-47E0-B984-C8D7F6700DE7}"/>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{8A387D60-FCCE-4806-9E16-E6304E60DA89}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83B-47E0-B984-C8D7F6700D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53.1</c:v>
                </c:pt>
                <c:pt idx="16">
                  <c:v>52.7</c:v>
                </c:pt>
                <c:pt idx="24">
                  <c:v>53.3</c:v>
                </c:pt>
                <c:pt idx="32">
                  <c:v>54.5</c:v>
                </c:pt>
              </c:numCache>
            </c:numRef>
          </c:xVal>
          <c:yVal>
            <c:numRef>
              <c:f>公会計指標分析・財政指標組合せ分析表!$BP$51:$DC$51</c:f>
              <c:numCache>
                <c:formatCode>#,##0.0;"▲ "#,##0.0</c:formatCode>
                <c:ptCount val="40"/>
                <c:pt idx="24">
                  <c:v>7.7</c:v>
                </c:pt>
                <c:pt idx="32">
                  <c:v>25.2</c:v>
                </c:pt>
              </c:numCache>
            </c:numRef>
          </c:yVal>
          <c:smooth val="0"/>
          <c:extLst>
            <c:ext xmlns:c16="http://schemas.microsoft.com/office/drawing/2014/chart" uri="{C3380CC4-5D6E-409C-BE32-E72D297353CC}">
              <c16:uniqueId val="{00000009-E83B-47E0-B984-C8D7F6700D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08544331563929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{9FBC3D8D-AF72-4C2B-96D8-F31DC7D30197}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83B-47E0-B984-C8D7F6700D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{665F45EB-0834-4C92-98E1-47794BD1CD22}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3B-47E0-B984-C8D7F6700D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{888CD7E9-BB3D-4B76-8698-843B15A7B523}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3B-47E0-B984-C8D7F6700D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{74419047-376C-4BC8-A8AE-32A4D7AB8876}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3B-47E0-B984-C8D7F6700D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{8D245FA5-E056-471F-838B-E247274C5A62}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3B-47E0-B984-C8D7F6700DE7}"/>
                </c:ext>
              </c:extLst>
            </c:dLbl>
            <c:dLbl>
              <c:idx val="8"/>
              <c:layout>
                <c:manualLayout>
                  <c:x val="0"/>
                  <c:y val="1.085443315639285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{4F72F268-E423-4C16-A1DC-C7767A22025B}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83B-47E0-B984-C8D7F6700DE7}"/>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{45C2D5BE-08D5-430B-A49E-CCD4E61B09B9}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83B-47E0-B984-C8D7F6700DE7}"/>
                </c:ext>
              </c:extLst>
            </c:dLbl>
            <c:dLbl>
              <c:idx val="24"/>
              <c:layout>
                <c:manualLayout>
                  <c:x val="0"/>
                  <c:y val="-1.962472704951318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{A76D5F11-A72D-4D0C-A6F9-A420D8E29FFD}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83B-47E0-B984-C8D7F6700DE7}"/>
                </c:ext>
              </c:extLst>
            </c:dLbl>
            <c:dLbl>
              <c:idx val="32"/>
              <c:layout>
                <c:manualLayout>
                  <c:x val="0"/>
                  <c:y val="1.9624727049513138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{FF22828D-7BF5-4404-A7E1-7DD09008F768}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83B-47E0-B984-C8D7F6700D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E83B-47E0-B984-C8D7F6700DE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{C9F26088-A6FA-408A-B62D-B30BFEF1ED7C}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63B-4C4F-AE1F-CB11828453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{0A2DE96A-1539-44CB-91E0-9DCBA90218FC}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3B-4C4F-AE1F-CB11828453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{A476E5A8-63CE-404F-BD53-862D933ADDA5}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3B-4C4F-AE1F-CB11828453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{2CCF3A03-F3DE-490C-A52F-8C1E6AA040B3}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3B-4C4F-AE1F-CB11828453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{F6B994D0-3D76-4D0B-9D72-2AF650D7F1DD}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3B-4C4F-AE1F-CB11828453E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{2D8410D3-F29F-4B8E-967B-71D7E40A8516}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63B-4C4F-AE1F-CB11828453E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{8729C4F6-2B93-4020-9DF1-DDF5695AE9D5}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63B-4C4F-AE1F-CB11828453E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{9C21ABA2-1267-49B4-8F5F-57D53B68B0C1}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63B-4C4F-AE1F-CB11828453E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{B4DCE9ED-3D30-45F8-9EF2-30E38FBD48E3}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63B-4C4F-AE1F-CB11828453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c:v>
                </c:pt>
                <c:pt idx="16">
                  <c:v>8</c:v>
                </c:pt>
                <c:pt idx="24">
                  <c:v>8.8000000000000007</c:v>
                </c:pt>
                <c:pt idx="32">
                  <c:v>9.1</c:v>
                </c:pt>
              </c:numCache>
            </c:numRef>
          </c:xVal>
          <c:yVal>
            <c:numRef>
              <c:f>公会計指標分析・財政指標組合せ分析表!$BP$73:$DC$73</c:f>
              <c:numCache>
                <c:formatCode>#,##0.0;"▲ "#,##0.0</c:formatCode>
                <c:ptCount val="40"/>
                <c:pt idx="24">
                  <c:v>7.7</c:v>
                </c:pt>
                <c:pt idx="32">
                  <c:v>25.2</c:v>
                </c:pt>
              </c:numCache>
            </c:numRef>
          </c:yVal>
          <c:smooth val="0"/>
          <c:extLst>
            <c:ext xmlns:c16="http://schemas.microsoft.com/office/drawing/2014/chart" uri="{C3380CC4-5D6E-409C-BE32-E72D297353CC}">
              <c16:uniqueId val="{00000009-E63B-4C4F-AE1F-CB11828453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{B345A084-838C-446E-B3E6-5B46C1776766}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63B-4C4F-AE1F-CB11828453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{0C5D5481-D224-468D-82D8-2F0934590C58}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3B-4C4F-AE1F-CB11828453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{13F04B50-B138-4FC1-98B8-847BB976E5D5}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3B-4C4F-AE1F-CB11828453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{67BFC00B-F7F7-43B6-8466-0F0179A9C060}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3B-4C4F-AE1F-CB11828453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{EC941698-F47D-47AE-9CD9-A19D4C37FF33}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3B-4C4F-AE1F-CB11828453E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{951F2A17-B4E5-4BA9-81B2-DF5281356568}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63B-4C4F-AE1F-CB11828453E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{2C9AB520-C032-41D1-8E59-F88454FE186B}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63B-4C4F-AE1F-CB11828453E2}"/>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{E215CB47-0AB6-410E-99C9-09D5B683BE56}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63B-4C4F-AE1F-CB11828453E2}"/>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{FAF68A68-18F3-4424-987F-0D2045505046}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63B-4C4F-AE1F-CB11828453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E63B-4C4F-AE1F-CB11828453E2}"/>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の終了と新規起債の抑制により起債の元利償還金は減少していたが、令和２年度から道路整備事業や災害復旧事業による償還額の増により元利償還金が増加に転じたが、過去の大規模事業の償還完了に伴い令和４年度は減少に転じている。　</a:t>
          </a:r>
        </a:p>
        <a:p>
          <a:r>
            <a:rPr kumimoji="1" lang="ja-JP" altLang="en-US" sz="1400">
              <a:latin typeface="ＭＳ ゴシック" pitchFamily="49" charset="-128"/>
              <a:ea typeface="ＭＳ ゴシック" pitchFamily="49" charset="-128"/>
            </a:rPr>
            <a:t>　また、令和２年度に</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方式による地域優良賃貸住宅債務負担行為に基づく支出額が増加したため、実質公債費比率の分子は増加した。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町道整備及びこども園整備事業、公共施設長寿命化事業等の地方債発行により増加したものの、公営企業債等の繰入見込額は下水道事業の地方債減などにより減となり、全体としては将来負担額が減少した。</a:t>
          </a: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ふるさと寄附の一部を総合計画推進基金等に積立てたことから、充当可能基金が大幅に増加し、その後は取崩しをしたものの、充当可能財源等が将来負担額を上回った。しかしながら令和３年度には基金残高の減少に伴い将来負担額が充当可能財源等を上回る結果となり、令和４年度も増加となっている。</a:t>
          </a:r>
        </a:p>
        <a:p>
          <a:r>
            <a:rPr kumimoji="1" lang="ja-JP" altLang="en-US" sz="1400">
              <a:latin typeface="ＭＳ ゴシック" pitchFamily="49" charset="-128"/>
              <a:ea typeface="ＭＳ ゴシック" pitchFamily="49" charset="-128"/>
            </a:rPr>
            <a:t>　ふるさと寄附による積立金は、工業団地等への企業立地に対する補助金や重点事業に充てることとしているため、今後は財政調整基金の計画的な積立てや起債発行額の抑制により、持続可能な財政運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静岡県小山町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千万円、庁舎建設基金が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千万円、須走地域振興事業基金が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千万円増加した一方で、総合計画推進基金が取崩しにより、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・引き続き、ふるさと寄附金の拡大に努め総合計画推進基金の積立金を確保するとともに、景気後退など不測の事態による町税の減収や、災害などの事態に備えるため、行財政改革の取り組みを進め、「第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次小山町総合計画前期基本計画」（令和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月）に基づく財政運営上の数値目標としている財政調整基金残高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％）の維持に取り組んでいく。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・総合計画推進基金：総合計画に定める重点事業の推進を図るため必要な財源を確保し、堅実な総合計画の実現に資する。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・教育振興基金：心豊かな教育の振興、子育て及び教育環境の整備等を行う経費に充てる。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・文化財保護基金：町内に所在する文化財の保存及び活用に要する経費に充てる。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・庁舎建設基金：小山町役場庁舎の建設又は改築等の実施に要する経費に充てる。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・須走地域振興事業基金：須走地域における地域振興事業、基盤整備事業等を行う経費に充てる。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・総合計画推進基金：町道整備事業などの総合計画重点事業に充てるため取崩しなどにより約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・教育振興基金：給食費無償化事業や体育施設改修事業などに充てるため取崩しなどにより約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・庁舎建設基金：決算剰余金の一部から積立てたことにより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・総合計画推進基金：工業団地等への企業立地に対する地域産業立地事業費補助金などの支出に備えるため一定額を確保していく。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・庁舎建設基金：老朽化に伴う庁舎の建設又は改築等の負担を平準化するため、毎年度計画的に積み立てを行う。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・その他の特定目的基金については、それぞれの使途のため一定額を確保していく。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年台風災害における財源不足のためほぼ枯渇し、それ以降決算剰余金などにより着実に積み立てを行ってきたが、令和元年度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には再び台風災害により財源不足が生じることとなり、基金の取り崩しにより対応した。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・令和４年度においては、決算剰余金により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千万円の積み立てを行うことができたことが増額の要因である。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・引き続き景気後退など不測の事態による町税の減収や、災害などの事態に備えるため、行財政改革の取り組みを進め、「第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次小山町総合計画前期基本計画」（令和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月）に基づく財政運営上の数値目標としている財政調整基金残高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％）の維持に取り組んでいく。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・令和３年度普通交付税の再算定における臨時財政対策債償還基金費分の積み立てにより、令和２年度から令和３年度にかけては、約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・今後の起債の内容により、必要に応じて積み立てを行う。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58EB46-CA42-41DC-8D57-899BBA9318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9126D77-FAF6-44E6-A1D3-7E8AD8500C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6AAA333-E869-4E55-A2C9-3D5CC28B23A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61E8C1F-97D9-4A6F-934F-0A3CC33388F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CECC46F-026F-46E4-A682-18B98A0291F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C162B7C7-75B9-41C1-9B54-CCE76CE6DFC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A9E1CDB4-1C49-416E-A1F4-0BB3C2B4C8B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41BFAD8-9AC1-4901-B341-E455556E1C7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DDCEB1C-919F-496C-B3F9-05DF7E0CE0C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4E79DE44-F0E8-4B00-B17F-C5E5C33F9C1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DE515502-69EC-40C2-9E61-1B950C42A2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9CE3D16-D64F-4D44-B249-6E27597432C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FCB519E3-9DC9-4C6B-9AE8-5AF5B1DCE25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6E8CD19-0B52-423F-B67D-F6EF62CA254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99F924AD-49CA-4541-B4DF-F5690BE8A52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4E74DFF7-7A42-40F0-B6EC-45293830FC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56981EE-9EE2-412B-B4D7-34637CBBF53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D36CECE2-3368-4923-B218-1B4766300B2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17,331
135.74
13,965,125
13,336,015
366,002
5,677,349
8,897,036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4EED81A-F23D-4985-950C-07FF7D040C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EE3CAAF-E30F-4D92-B992-6BEABB2B339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9C25306D-C8D5-4910-90C7-A0F381C62B1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EFB8961E-C39A-4899-81ED-28770498D02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8F40E7BC-42DF-478C-90C8-85DA2CEC45F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58E69A30-2EF5-4907-B6F7-01F07A2B22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2A2A7DF-6C90-4349-A1CC-52C3EB5ACC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757DED0-0AA1-4B3E-B89D-3D52DC797E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EE44E058-46E7-492B-AE76-DE01BB65105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B2828CF7-E3A4-4312-A0C8-C5F25861AA4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D4502694-F511-4926-BBC7-33589D168E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BAD7A0C9-9493-49F2-BB1E-83938219843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2B9792F9-9CC5-4202-A747-B222A69578F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15C7E3D-ABBB-4A51-9B86-436A5BED420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6B5B571-8A55-45AA-A939-62F5370602C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E4468C5-63A5-4266-ABF6-A270FD5E1E5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6B4EAEA1-D4AF-434F-B8D7-97E02F80675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B5D54A8-917C-4E1E-A026-FD46CC50E5E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A25203F4-6480-446D-AAD7-C053BFC26CA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C17E931E-B229-40C9-BBAF-6E8711E1972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290C82F5-0CB6-479C-AA0F-38ACF580CBB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15F71BC9-3AD5-4998-9CB6-9073CF29518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760D7A8-C9E9-4309-BF3A-8FE719B3EB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854A064E-DD26-471C-8A4E-4E0E51DF9FA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0876F72-B936-4809-932F-DEE57C50202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D4B1E5BD-8A83-43FA-AE88-BDAD12B79A8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EEE833C-BAE7-4BF9-9579-12757776D5D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95E1ABB-847C-4D91-8884-72F84E4C31F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BAA8969-E794-4F78-8BCB-74B76104AE3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F6573BB-831F-449B-837D-995C67010BC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4661C6A-F4DC-4684-8137-5D5B1404699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7C9E5EE2-A5F8-46B2-BC3D-EC5A67DF4B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5E8554D-E8D0-48A8-A88E-F7C1D8C0A4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E47FA378-31A7-4FCE-B820-1B44EEF3589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3F77A34-49A1-4647-9B73-9D1E80C064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施設の老朽化が進み減価償却額は増加傾向にあるが、すばしりこども園の集約化、道路の新設等により、有形固定資産減価償却率の上昇は抑えられ、前年度と同程度となっている。</a:t>
          </a:r>
        </a:p>
        <a:p>
          <a:r>
            <a:rPr kumimoji="1" lang="ja-JP" altLang="en-US" sz="1100">
              <a:latin typeface="ＭＳ Ｐゴシック" panose="020B0600070205080204" pitchFamily="50" charset="-128"/>
              <a:ea typeface="ＭＳ Ｐゴシック" panose="020B0600070205080204" pitchFamily="50" charset="-128"/>
            </a:rPr>
            <a:t>また、上記の建物等の整備に加え、近年、新東名高速道路関連事業や足柄</a:t>
          </a:r>
          <a:r>
            <a:rPr kumimoji="1" lang="en-US" altLang="ja-JP" sz="1100">
              <a:latin typeface="ＭＳ Ｐゴシック" panose="020B0600070205080204" pitchFamily="50" charset="-128"/>
              <a:ea typeface="ＭＳ Ｐゴシック" panose="020B0600070205080204" pitchFamily="50" charset="-128"/>
            </a:rPr>
            <a:t>SA</a:t>
          </a:r>
          <a:r>
            <a:rPr kumimoji="1" lang="ja-JP" altLang="en-US" sz="1100">
              <a:latin typeface="ＭＳ Ｐゴシック" panose="020B0600070205080204" pitchFamily="50" charset="-128"/>
              <a:ea typeface="ＭＳ Ｐゴシック" panose="020B0600070205080204" pitchFamily="50" charset="-128"/>
            </a:rPr>
            <a:t>周辺地区町道整備事業に伴う道路整備を集中的に実施したことから、有形固定資産減価償却率が類似団体内平均値に比べて大きく下回っている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12B2D4B-20FB-48C3-8F73-80E2B350FFD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5AF7AD5-E1E1-4E86-AA52-AB3AD6930FB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C09F9C67-1C27-415F-9DC1-3EDB6EED94A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1BD5BE6A-4740-4C08-8F33-D280BB62CF7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DB9A818E-D099-4BEB-B650-0AA94164808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BE755F7A-52BC-47AB-8889-0D79E593CB1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DE1EFC6D-5C3C-49AD-9DF2-D7227E48FBE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F898C05E-0AD6-4349-A88B-71EA6910DCC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6F40733C-F445-4C30-AE7C-24ECA91365A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6159B9F0-569F-4E99-9695-197500AE2D6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1228463B-32F6-4D5C-96EF-315C851E0B5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2964B286-8641-4EF3-8119-A22464149F7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3AFA8436-EB68-414A-BC8E-316A3E0B926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3DEC19B-3DD2-4882-BEE7-0E7D48D1BED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5964772D-48F2-45D8-BFFA-2723E50E72A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4EF6ED9D-5E0C-4ADD-B20F-800E3C86C31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1" name="直線コネクタ 70">
          <a:extLst>
            <a:ext uri="{FF2B5EF4-FFF2-40B4-BE49-F238E27FC236}">
              <a16:creationId xmlns:a16="http://schemas.microsoft.com/office/drawing/2014/main" id="{9022F7BE-FCF7-47B9-8BC4-91B620DCA280}"/>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2" name="有形固定資産減価償却率最小値テキスト">
          <a:extLst>
            <a:ext uri="{FF2B5EF4-FFF2-40B4-BE49-F238E27FC236}">
              <a16:creationId xmlns:a16="http://schemas.microsoft.com/office/drawing/2014/main" id="{FA440B90-4B5A-4B75-8D9A-8210BA9C64FE}"/>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3" name="直線コネクタ 72">
          <a:extLst>
            <a:ext uri="{FF2B5EF4-FFF2-40B4-BE49-F238E27FC236}">
              <a16:creationId xmlns:a16="http://schemas.microsoft.com/office/drawing/2014/main" id="{4442F1B4-09DC-4DB5-B6AC-BEA4637E60E4}"/>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4" name="有形固定資産減価償却率最大値テキスト">
          <a:extLst>
            <a:ext uri="{FF2B5EF4-FFF2-40B4-BE49-F238E27FC236}">
              <a16:creationId xmlns:a16="http://schemas.microsoft.com/office/drawing/2014/main" id="{08EA6D13-0BAC-4688-A114-602FB1A361FA}"/>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5" name="直線コネクタ 74">
          <a:extLst>
            <a:ext uri="{FF2B5EF4-FFF2-40B4-BE49-F238E27FC236}">
              <a16:creationId xmlns:a16="http://schemas.microsoft.com/office/drawing/2014/main" id="{53DA7A85-880D-4C10-A554-C79211064E41}"/>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6" name="有形固定資産減価償却率平均値テキスト">
          <a:extLst>
            <a:ext uri="{FF2B5EF4-FFF2-40B4-BE49-F238E27FC236}">
              <a16:creationId xmlns:a16="http://schemas.microsoft.com/office/drawing/2014/main" id="{E846BF2F-B1E9-4AA8-BA27-68E2FA2339F4}"/>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a16="http://schemas.microsoft.com/office/drawing/2014/main" id="{A99F391F-7905-4105-BBCA-944A1FC657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8" name="フローチャート: 判断 77">
          <a:extLst>
            <a:ext uri="{FF2B5EF4-FFF2-40B4-BE49-F238E27FC236}">
              <a16:creationId xmlns:a16="http://schemas.microsoft.com/office/drawing/2014/main" id="{411CDD38-76F8-4234-B623-AF88766F75C9}"/>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9" name="フローチャート: 判断 78">
          <a:extLst>
            <a:ext uri="{FF2B5EF4-FFF2-40B4-BE49-F238E27FC236}">
              <a16:creationId xmlns:a16="http://schemas.microsoft.com/office/drawing/2014/main" id="{5746C982-0C0C-4BD4-A17F-43F87108A5A8}"/>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0" name="フローチャート: 判断 79">
          <a:extLst>
            <a:ext uri="{FF2B5EF4-FFF2-40B4-BE49-F238E27FC236}">
              <a16:creationId xmlns:a16="http://schemas.microsoft.com/office/drawing/2014/main" id="{BD255C6D-3FB6-4B29-AEAB-7FBE33C670CC}"/>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1" name="フローチャート: 判断 80">
          <a:extLst>
            <a:ext uri="{FF2B5EF4-FFF2-40B4-BE49-F238E27FC236}">
              <a16:creationId xmlns:a16="http://schemas.microsoft.com/office/drawing/2014/main" id="{CF2C5F8A-A022-41D3-88EB-042694AC5A72}"/>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A2B53C3-FF1F-4206-8F83-6FC70F09601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4B7B370-F159-4E7A-964F-7564DC4656A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4FA6024-5680-4717-9FE6-DBFBB7EAADF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591B0C2-B876-453D-A17E-2AC5A33022C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15057FD-1278-4B7A-BBD1-BD189ABAEC5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40217</xdr:rowOff>
    </xdr:from>
    <xdr:to>
      <xdr:col>23</xdr:col>
      <xdr:colOff>136525</xdr:colOff>
      <xdr:row>29</xdr:row>
      <xdr:rowOff>141817</xdr:rowOff>
    </xdr:to>
    <xdr:sp macro="" textlink="">
      <xdr:nvSpPr>
        <xdr:cNvPr id="87" name="楕円 86">
          <a:extLst>
            <a:ext uri="{FF2B5EF4-FFF2-40B4-BE49-F238E27FC236}">
              <a16:creationId xmlns:a16="http://schemas.microsoft.com/office/drawing/2014/main" id="{AA66277D-5A54-40E1-BA10-EEEFA5BBA7BD}"/>
            </a:ext>
          </a:extLst>
        </xdr:cNvPr>
        <xdr:cNvSpPr/>
      </xdr:nvSpPr>
      <xdr:spPr>
        <a:xfrm>
          <a:off x="47117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63094</xdr:rowOff>
    </xdr:from>
    <xdr:ext cx="405111" cy="259045"/>
    <xdr:sp macro="" textlink="">
      <xdr:nvSpPr>
        <xdr:cNvPr id="88" name="有形固定資産減価償却率該当値テキスト">
          <a:extLst>
            <a:ext uri="{FF2B5EF4-FFF2-40B4-BE49-F238E27FC236}">
              <a16:creationId xmlns:a16="http://schemas.microsoft.com/office/drawing/2014/main" id="{F8681EB1-31AA-4D34-8AD8-FA9E25AF310D}"/>
            </a:ext>
          </a:extLst>
        </xdr:cNvPr>
        <xdr:cNvSpPr txBox="1"/>
      </xdr:nvSpPr>
      <xdr:spPr>
        <a:xfrm>
          <a:off x="4813300" y="5635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168487</xdr:rowOff>
    </xdr:from>
    <xdr:to>
      <xdr:col>19</xdr:col>
      <xdr:colOff>187325</xdr:colOff>
      <xdr:row>29</xdr:row>
      <xdr:rowOff>98637</xdr:rowOff>
    </xdr:to>
    <xdr:sp macro="" textlink="">
      <xdr:nvSpPr>
        <xdr:cNvPr id="89" name="楕円 88">
          <a:extLst>
            <a:ext uri="{FF2B5EF4-FFF2-40B4-BE49-F238E27FC236}">
              <a16:creationId xmlns:a16="http://schemas.microsoft.com/office/drawing/2014/main" id="{5DC73606-9E66-43C8-B72C-2AFF7C00594A}"/>
            </a:ext>
          </a:extLst>
        </xdr:cNvPr>
        <xdr:cNvSpPr/>
      </xdr:nvSpPr>
      <xdr:spPr>
        <a:xfrm>
          <a:off x="4000500" y="57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47837</xdr:rowOff>
    </xdr:from>
    <xdr:to>
      <xdr:col>23</xdr:col>
      <xdr:colOff>85725</xdr:colOff>
      <xdr:row>29</xdr:row>
      <xdr:rowOff>91017</xdr:rowOff>
    </xdr:to>
    <xdr:cxnSp macro="">
      <xdr:nvCxnSpPr>
        <xdr:cNvPr id="90" name="直線コネクタ 89">
          <a:extLst>
            <a:ext uri="{FF2B5EF4-FFF2-40B4-BE49-F238E27FC236}">
              <a16:creationId xmlns:a16="http://schemas.microsoft.com/office/drawing/2014/main" id="{0B749D95-93A3-4138-80DB-D4CBF86B1D54}"/>
            </a:ext>
          </a:extLst>
        </xdr:cNvPr>
        <xdr:cNvCxnSpPr/>
      </xdr:nvCxnSpPr>
      <xdr:spPr>
        <a:xfrm>
          <a:off x="4051300" y="579141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146897</xdr:rowOff>
    </xdr:from>
    <xdr:to>
      <xdr:col>15</xdr:col>
      <xdr:colOff>187325</xdr:colOff>
      <xdr:row>29</xdr:row>
      <xdr:rowOff>77047</xdr:rowOff>
    </xdr:to>
    <xdr:sp macro="" textlink="">
      <xdr:nvSpPr>
        <xdr:cNvPr id="91" name="楕円 90">
          <a:extLst>
            <a:ext uri="{FF2B5EF4-FFF2-40B4-BE49-F238E27FC236}">
              <a16:creationId xmlns:a16="http://schemas.microsoft.com/office/drawing/2014/main" id="{9676363A-7311-4903-9EF0-8EE95FF9D340}"/>
            </a:ext>
          </a:extLst>
        </xdr:cNvPr>
        <xdr:cNvSpPr/>
      </xdr:nvSpPr>
      <xdr:spPr>
        <a:xfrm>
          <a:off x="32385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26247</xdr:rowOff>
    </xdr:from>
    <xdr:to>
      <xdr:col>19</xdr:col>
      <xdr:colOff>136525</xdr:colOff>
      <xdr:row>29</xdr:row>
      <xdr:rowOff>47837</xdr:rowOff>
    </xdr:to>
    <xdr:cxnSp macro="">
      <xdr:nvCxnSpPr>
        <xdr:cNvPr id="92" name="直線コネクタ 91">
          <a:extLst>
            <a:ext uri="{FF2B5EF4-FFF2-40B4-BE49-F238E27FC236}">
              <a16:creationId xmlns:a16="http://schemas.microsoft.com/office/drawing/2014/main" id="{D8FFEC1F-13A7-458D-9524-42148D749E46}"/>
            </a:ext>
          </a:extLst>
        </xdr:cNvPr>
        <xdr:cNvCxnSpPr/>
      </xdr:nvCxnSpPr>
      <xdr:spPr>
        <a:xfrm>
          <a:off x="3289300" y="576982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93" name="楕円 92">
          <a:extLst>
            <a:ext uri="{FF2B5EF4-FFF2-40B4-BE49-F238E27FC236}">
              <a16:creationId xmlns:a16="http://schemas.microsoft.com/office/drawing/2014/main" id="{6E1C9532-DE98-4C2A-8779-BBFCE60BA769}"/>
            </a:ext>
          </a:extLst>
        </xdr:cNvPr>
        <xdr:cNvSpPr/>
      </xdr:nvSpPr>
      <xdr:spPr>
        <a:xfrm>
          <a:off x="2476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26247</xdr:rowOff>
    </xdr:from>
    <xdr:to>
      <xdr:col>15</xdr:col>
      <xdr:colOff>136525</xdr:colOff>
      <xdr:row>29</xdr:row>
      <xdr:rowOff>40640</xdr:rowOff>
    </xdr:to>
    <xdr:cxnSp macro="">
      <xdr:nvCxnSpPr>
        <xdr:cNvPr id="94" name="直線コネクタ 93">
          <a:extLst>
            <a:ext uri="{FF2B5EF4-FFF2-40B4-BE49-F238E27FC236}">
              <a16:creationId xmlns:a16="http://schemas.microsoft.com/office/drawing/2014/main" id="{8B4761EA-C0D5-4ACE-8D5D-84CFA5642C67}"/>
            </a:ext>
          </a:extLst>
        </xdr:cNvPr>
        <xdr:cNvCxnSpPr/>
      </xdr:nvCxnSpPr>
      <xdr:spPr>
        <a:xfrm flipV="1">
          <a:off x="2527300" y="576982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47413</xdr:rowOff>
    </xdr:from>
    <xdr:to>
      <xdr:col>7</xdr:col>
      <xdr:colOff>187325</xdr:colOff>
      <xdr:row>29</xdr:row>
      <xdr:rowOff>149013</xdr:rowOff>
    </xdr:to>
    <xdr:sp macro="" textlink="">
      <xdr:nvSpPr>
        <xdr:cNvPr id="95" name="楕円 94">
          <a:extLst>
            <a:ext uri="{FF2B5EF4-FFF2-40B4-BE49-F238E27FC236}">
              <a16:creationId xmlns:a16="http://schemas.microsoft.com/office/drawing/2014/main" id="{043B2EA6-6553-4C1E-A37E-670CC7F355DB}"/>
            </a:ext>
          </a:extLst>
        </xdr:cNvPr>
        <xdr:cNvSpPr/>
      </xdr:nvSpPr>
      <xdr:spPr>
        <a:xfrm>
          <a:off x="17145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29</xdr:row>
      <xdr:rowOff>98213</xdr:rowOff>
    </xdr:to>
    <xdr:cxnSp macro="">
      <xdr:nvCxnSpPr>
        <xdr:cNvPr id="96" name="直線コネクタ 95">
          <a:extLst>
            <a:ext uri="{FF2B5EF4-FFF2-40B4-BE49-F238E27FC236}">
              <a16:creationId xmlns:a16="http://schemas.microsoft.com/office/drawing/2014/main" id="{ED584A70-FFF2-4363-9BE0-E71748A205C3}"/>
            </a:ext>
          </a:extLst>
        </xdr:cNvPr>
        <xdr:cNvCxnSpPr/>
      </xdr:nvCxnSpPr>
      <xdr:spPr>
        <a:xfrm flipV="1">
          <a:off x="1765300" y="578421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97" name="n_1aveValue有形固定資産減価償却率">
          <a:extLst>
            <a:ext uri="{FF2B5EF4-FFF2-40B4-BE49-F238E27FC236}">
              <a16:creationId xmlns:a16="http://schemas.microsoft.com/office/drawing/2014/main" id="{644F9AD9-0A80-4123-B54A-280FA57A1EF3}"/>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8" name="n_2aveValue有形固定資産減価償却率">
          <a:extLst>
            <a:ext uri="{FF2B5EF4-FFF2-40B4-BE49-F238E27FC236}">
              <a16:creationId xmlns:a16="http://schemas.microsoft.com/office/drawing/2014/main" id="{3371616D-424D-490E-9196-9891FD49D1DE}"/>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9" name="n_3aveValue有形固定資産減価償却率">
          <a:extLst>
            <a:ext uri="{FF2B5EF4-FFF2-40B4-BE49-F238E27FC236}">
              <a16:creationId xmlns:a16="http://schemas.microsoft.com/office/drawing/2014/main" id="{8251A3B8-FB7A-4813-9EDE-CFC97CBD3CA2}"/>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0" name="n_4aveValue有形固定資産減価償却率">
          <a:extLst>
            <a:ext uri="{FF2B5EF4-FFF2-40B4-BE49-F238E27FC236}">
              <a16:creationId xmlns:a16="http://schemas.microsoft.com/office/drawing/2014/main" id="{1E9EDF67-4649-41D5-975E-C0B811660F38}"/>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115164</xdr:rowOff>
    </xdr:from>
    <xdr:ext cx="405111" cy="259045"/>
    <xdr:sp macro="" textlink="">
      <xdr:nvSpPr>
        <xdr:cNvPr id="101" name="n_1mainValue有形固定資産減価償却率">
          <a:extLst>
            <a:ext uri="{FF2B5EF4-FFF2-40B4-BE49-F238E27FC236}">
              <a16:creationId xmlns:a16="http://schemas.microsoft.com/office/drawing/2014/main" id="{0AF144E5-F0D7-4E89-96D7-CF09F7880F74}"/>
            </a:ext>
          </a:extLst>
        </xdr:cNvPr>
        <xdr:cNvSpPr txBox="1"/>
      </xdr:nvSpPr>
      <xdr:spPr>
        <a:xfrm>
          <a:off x="3836044" y="551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93574</xdr:rowOff>
    </xdr:from>
    <xdr:ext cx="405111" cy="259045"/>
    <xdr:sp macro="" textlink="">
      <xdr:nvSpPr>
        <xdr:cNvPr id="102" name="n_2mainValue有形固定資産減価償却率">
          <a:extLst>
            <a:ext uri="{FF2B5EF4-FFF2-40B4-BE49-F238E27FC236}">
              <a16:creationId xmlns:a16="http://schemas.microsoft.com/office/drawing/2014/main" id="{8DD127BF-ECF4-49C0-A00B-5B9AC73C2B3E}"/>
            </a:ext>
          </a:extLst>
        </xdr:cNvPr>
        <xdr:cNvSpPr txBox="1"/>
      </xdr:nvSpPr>
      <xdr:spPr>
        <a:xfrm>
          <a:off x="3086744" y="54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107967</xdr:rowOff>
    </xdr:from>
    <xdr:ext cx="405111" cy="259045"/>
    <xdr:sp macro="" textlink="">
      <xdr:nvSpPr>
        <xdr:cNvPr id="103" name="n_3mainValue有形固定資産減価償却率">
          <a:extLst>
            <a:ext uri="{FF2B5EF4-FFF2-40B4-BE49-F238E27FC236}">
              <a16:creationId xmlns:a16="http://schemas.microsoft.com/office/drawing/2014/main" id="{039C5684-897A-4227-9FE1-AB488C8C17B0}"/>
            </a:ext>
          </a:extLst>
        </xdr:cNvPr>
        <xdr:cNvSpPr txBox="1"/>
      </xdr:nvSpPr>
      <xdr:spPr>
        <a:xfrm>
          <a:off x="2324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165540</xdr:rowOff>
    </xdr:from>
    <xdr:ext cx="405111" cy="259045"/>
    <xdr:sp macro="" textlink="">
      <xdr:nvSpPr>
        <xdr:cNvPr id="104" name="n_4mainValue有形固定資産減価償却率">
          <a:extLst>
            <a:ext uri="{FF2B5EF4-FFF2-40B4-BE49-F238E27FC236}">
              <a16:creationId xmlns:a16="http://schemas.microsoft.com/office/drawing/2014/main" id="{740C531D-6C62-46A6-BFA9-B537F325A038}"/>
            </a:ext>
          </a:extLst>
        </xdr:cNvPr>
        <xdr:cNvSpPr txBox="1"/>
      </xdr:nvSpPr>
      <xdr:spPr>
        <a:xfrm>
          <a:off x="15627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ED1FDD9A-49A6-4145-A3AA-9358DFD7CE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27509D2-9882-48A5-8ED9-98EAF9CE73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B254D505-AD6C-427D-A02D-0E47F1A290B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9117764-A4AC-4843-88D4-2B0E5CD6043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B1A8BC7-3AAE-4A2A-8EFE-7233621510B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20E88D88-344A-4B0B-91FF-0F696E61783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2995C23F-0CF6-4B45-B32C-3A2B98D71C8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AE3527C4-0554-40F7-9C3D-B80CAEBB4D0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3AB317A2-0AE5-4611-9BBA-A32D6673BA8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8088C6D8-1D77-436B-80D1-0602DB8D04B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50D41C3-59C9-459B-B62F-A5BA1EDF3D6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509818C4-FF69-45D6-89DC-A2455F2647D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7B34CC6F-B7B8-464E-ABF2-7EF9F6FB41C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年度にふるさと寄附金の急増に伴う基金の積み立てにより、充当可能基金残高が急増し、債務償還比率の低下が起こり、類似団体内平均値からの大幅な乖離が見られた。</a:t>
          </a:r>
        </a:p>
        <a:p>
          <a:r>
            <a:rPr kumimoji="1" lang="ja-JP" altLang="en-US" sz="1100">
              <a:latin typeface="ＭＳ Ｐゴシック" panose="020B0600070205080204" pitchFamily="50" charset="-128"/>
              <a:ea typeface="ＭＳ Ｐゴシック" panose="020B0600070205080204" pitchFamily="50" charset="-128"/>
            </a:rPr>
            <a:t>令和４年度においては基金を各種事業に充当したことにより、充当可能基金残高が減少したことにより、昨年度に比べ債務償還比率が低下した。このため、類似団体内平均値の乖離は縮小し、同程度となった。</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34F30C76-844D-43AC-A60C-B802634168B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309B6A2-0CF0-476F-A838-81CCEBC57DC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B14C677C-3A20-4B37-9F11-738BABA2936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A27A4061-EF7E-47C7-929E-C11DF68FD24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421B88DA-E7AB-425C-953C-FE5554FD2BA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E19C77A8-138E-4E4B-83B0-5FD6D903EB6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5F6D604-F781-443E-A023-963A4A90D75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F57B5E6C-AA17-49ED-BBC5-F01E27AFAB7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7FE46033-56B2-4520-AFE4-24893027C11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C6238017-0680-4C4E-860C-840FE2D477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C22668E-8A5D-4440-BF54-61EE3BB8C0D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30DD073A-5FD6-4815-B6B1-2D2FD2558FE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36AC149B-9D79-4586-B7F4-690ADB6B043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34607CDD-EB64-439B-B882-50EAE672D76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C9975968-2C92-4439-A71D-3545F89B308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84A9BF28-D15B-4527-8E48-B4D21BD4345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05A3935-DA19-4B24-828D-29AB3D8EBBE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5" name="直線コネクタ 134">
          <a:extLst>
            <a:ext uri="{FF2B5EF4-FFF2-40B4-BE49-F238E27FC236}">
              <a16:creationId xmlns:a16="http://schemas.microsoft.com/office/drawing/2014/main" id="{409E8652-6FB4-49FC-8B2C-36AF51CF6EEB}"/>
            </a:ext>
          </a:extLst>
        </xdr:cNvPr>
        <xdr:cNvCxnSpPr/>
      </xdr:nvCxnSpPr>
      <xdr:spPr>
        <a:xfrm flipV="1">
          <a:off x="14793595"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6" name="債務償還比率最小値テキスト">
          <a:extLst>
            <a:ext uri="{FF2B5EF4-FFF2-40B4-BE49-F238E27FC236}">
              <a16:creationId xmlns:a16="http://schemas.microsoft.com/office/drawing/2014/main" id="{B833B292-E1A2-4384-AF97-10B45574B96B}"/>
            </a:ext>
          </a:extLst>
        </xdr:cNvPr>
        <xdr:cNvSpPr txBox="1"/>
      </xdr:nvSpPr>
      <xdr:spPr>
        <a:xfrm>
          <a:off x="14846300"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7" name="直線コネクタ 136">
          <a:extLst>
            <a:ext uri="{FF2B5EF4-FFF2-40B4-BE49-F238E27FC236}">
              <a16:creationId xmlns:a16="http://schemas.microsoft.com/office/drawing/2014/main" id="{020CE951-1DAA-4099-A204-48ACCDAA6127}"/>
            </a:ext>
          </a:extLst>
        </xdr:cNvPr>
        <xdr:cNvCxnSpPr/>
      </xdr:nvCxnSpPr>
      <xdr:spPr>
        <a:xfrm>
          <a:off x="14706600" y="671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F49DE5D3-C420-4544-8F9F-7F32550F512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BCEE6C2C-62D6-4B7F-8BF4-9EC0C7B556B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109990</xdr:rowOff>
    </xdr:from>
    <xdr:ext cx="469744" cy="259045"/>
    <xdr:sp macro="" textlink="">
      <xdr:nvSpPr>
        <xdr:cNvPr id="140" name="債務償還比率平均値テキスト">
          <a:extLst>
            <a:ext uri="{FF2B5EF4-FFF2-40B4-BE49-F238E27FC236}">
              <a16:creationId xmlns:a16="http://schemas.microsoft.com/office/drawing/2014/main" id="{C98AF1B6-68A8-4AC7-BD76-7B16A721BAA2}"/>
            </a:ext>
          </a:extLst>
        </xdr:cNvPr>
        <xdr:cNvSpPr txBox="1"/>
      </xdr:nvSpPr>
      <xdr:spPr>
        <a:xfrm>
          <a:off x="14846300" y="58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41" name="フローチャート: 判断 140">
          <a:extLst>
            <a:ext uri="{FF2B5EF4-FFF2-40B4-BE49-F238E27FC236}">
              <a16:creationId xmlns:a16="http://schemas.microsoft.com/office/drawing/2014/main" id="{94CF06C6-BA4E-49D5-9325-3165357576A8}"/>
            </a:ext>
          </a:extLst>
        </xdr:cNvPr>
        <xdr:cNvSpPr/>
      </xdr:nvSpPr>
      <xdr:spPr>
        <a:xfrm>
          <a:off x="147447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2" name="フローチャート: 判断 141">
          <a:extLst>
            <a:ext uri="{FF2B5EF4-FFF2-40B4-BE49-F238E27FC236}">
              <a16:creationId xmlns:a16="http://schemas.microsoft.com/office/drawing/2014/main" id="{94BDE258-D1AC-462C-AC88-674BCCA56EE0}"/>
            </a:ext>
          </a:extLst>
        </xdr:cNvPr>
        <xdr:cNvSpPr/>
      </xdr:nvSpPr>
      <xdr:spPr>
        <a:xfrm>
          <a:off x="14033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3" name="フローチャート: 判断 142">
          <a:extLst>
            <a:ext uri="{FF2B5EF4-FFF2-40B4-BE49-F238E27FC236}">
              <a16:creationId xmlns:a16="http://schemas.microsoft.com/office/drawing/2014/main" id="{CECB0443-E8C2-427A-9E2E-2FDDF86F2610}"/>
            </a:ext>
          </a:extLst>
        </xdr:cNvPr>
        <xdr:cNvSpPr/>
      </xdr:nvSpPr>
      <xdr:spPr>
        <a:xfrm>
          <a:off x="13271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4" name="フローチャート: 判断 143">
          <a:extLst>
            <a:ext uri="{FF2B5EF4-FFF2-40B4-BE49-F238E27FC236}">
              <a16:creationId xmlns:a16="http://schemas.microsoft.com/office/drawing/2014/main" id="{7D217E2C-9FD0-4CFA-9421-D5218AEDA2C9}"/>
            </a:ext>
          </a:extLst>
        </xdr:cNvPr>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5" name="フローチャート: 判断 144">
          <a:extLst>
            <a:ext uri="{FF2B5EF4-FFF2-40B4-BE49-F238E27FC236}">
              <a16:creationId xmlns:a16="http://schemas.microsoft.com/office/drawing/2014/main" id="{9C6FD4E7-443A-4348-9CEE-D8875BCB6F1F}"/>
            </a:ext>
          </a:extLst>
        </xdr:cNvPr>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ED0A6F6-8599-40CF-8414-1324C45E1F7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AE3A36C-62C6-4EFE-992C-BDEA9F35EE8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0AAD7CB-7739-4E85-8138-3AEB04C2453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96AB46C-316F-432E-90D7-9990730C8D2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D5140D0-CF38-49AC-B95B-4DB5078B1DA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122156</xdr:rowOff>
    </xdr:from>
    <xdr:to>
      <xdr:col>76</xdr:col>
      <xdr:colOff>73025</xdr:colOff>
      <xdr:row>30</xdr:row>
      <xdr:rowOff>52306</xdr:rowOff>
    </xdr:to>
    <xdr:sp macro="" textlink="">
      <xdr:nvSpPr>
        <xdr:cNvPr id="151" name="楕円 150">
          <a:extLst>
            <a:ext uri="{FF2B5EF4-FFF2-40B4-BE49-F238E27FC236}">
              <a16:creationId xmlns:a16="http://schemas.microsoft.com/office/drawing/2014/main" id="{62E58828-A589-4CFD-8AF1-D280FEA4D3DE}"/>
            </a:ext>
          </a:extLst>
        </xdr:cNvPr>
        <xdr:cNvSpPr/>
      </xdr:nvSpPr>
      <xdr:spPr>
        <a:xfrm>
          <a:off x="14744700" y="58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145033</xdr:rowOff>
    </xdr:from>
    <xdr:ext cx="469744" cy="259045"/>
    <xdr:sp macro="" textlink="">
      <xdr:nvSpPr>
        <xdr:cNvPr id="152" name="債務償還比率該当値テキスト">
          <a:extLst>
            <a:ext uri="{FF2B5EF4-FFF2-40B4-BE49-F238E27FC236}">
              <a16:creationId xmlns:a16="http://schemas.microsoft.com/office/drawing/2014/main" id="{663C03B5-69A9-46F8-9407-99A968123ECE}"/>
            </a:ext>
          </a:extLst>
        </xdr:cNvPr>
        <xdr:cNvSpPr txBox="1"/>
      </xdr:nvSpPr>
      <xdr:spPr>
        <a:xfrm>
          <a:off x="14846300" y="571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84183</xdr:rowOff>
    </xdr:from>
    <xdr:to>
      <xdr:col>72</xdr:col>
      <xdr:colOff>123825</xdr:colOff>
      <xdr:row>29</xdr:row>
      <xdr:rowOff>14333</xdr:rowOff>
    </xdr:to>
    <xdr:sp macro="" textlink="">
      <xdr:nvSpPr>
        <xdr:cNvPr id="153" name="楕円 152">
          <a:extLst>
            <a:ext uri="{FF2B5EF4-FFF2-40B4-BE49-F238E27FC236}">
              <a16:creationId xmlns:a16="http://schemas.microsoft.com/office/drawing/2014/main" id="{3F17064F-A4F8-47AB-B94E-063D45A03FF9}"/>
            </a:ext>
          </a:extLst>
        </xdr:cNvPr>
        <xdr:cNvSpPr/>
      </xdr:nvSpPr>
      <xdr:spPr>
        <a:xfrm>
          <a:off x="14033500" y="56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134983</xdr:rowOff>
    </xdr:from>
    <xdr:to>
      <xdr:col>76</xdr:col>
      <xdr:colOff>22225</xdr:colOff>
      <xdr:row>30</xdr:row>
      <xdr:rowOff>1506</xdr:rowOff>
    </xdr:to>
    <xdr:cxnSp macro="">
      <xdr:nvCxnSpPr>
        <xdr:cNvPr id="154" name="直線コネクタ 153">
          <a:extLst>
            <a:ext uri="{FF2B5EF4-FFF2-40B4-BE49-F238E27FC236}">
              <a16:creationId xmlns:a16="http://schemas.microsoft.com/office/drawing/2014/main" id="{DE68BA5F-FAF6-40D1-BAD4-6496FB9B8B6D}"/>
            </a:ext>
          </a:extLst>
        </xdr:cNvPr>
        <xdr:cNvCxnSpPr/>
      </xdr:nvCxnSpPr>
      <xdr:spPr>
        <a:xfrm>
          <a:off x="14084300" y="5707108"/>
          <a:ext cx="7112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131563</xdr:rowOff>
    </xdr:from>
    <xdr:to>
      <xdr:col>68</xdr:col>
      <xdr:colOff>123825</xdr:colOff>
      <xdr:row>30</xdr:row>
      <xdr:rowOff>61713</xdr:rowOff>
    </xdr:to>
    <xdr:sp macro="" textlink="">
      <xdr:nvSpPr>
        <xdr:cNvPr id="155" name="楕円 154">
          <a:extLst>
            <a:ext uri="{FF2B5EF4-FFF2-40B4-BE49-F238E27FC236}">
              <a16:creationId xmlns:a16="http://schemas.microsoft.com/office/drawing/2014/main" id="{7A386A11-4B42-476A-B855-41D0C24BC19D}"/>
            </a:ext>
          </a:extLst>
        </xdr:cNvPr>
        <xdr:cNvSpPr/>
      </xdr:nvSpPr>
      <xdr:spPr>
        <a:xfrm>
          <a:off x="13271500" y="587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134983</xdr:rowOff>
    </xdr:from>
    <xdr:to>
      <xdr:col>72</xdr:col>
      <xdr:colOff>73025</xdr:colOff>
      <xdr:row>30</xdr:row>
      <xdr:rowOff>10913</xdr:rowOff>
    </xdr:to>
    <xdr:cxnSp macro="">
      <xdr:nvCxnSpPr>
        <xdr:cNvPr id="156" name="直線コネクタ 155">
          <a:extLst>
            <a:ext uri="{FF2B5EF4-FFF2-40B4-BE49-F238E27FC236}">
              <a16:creationId xmlns:a16="http://schemas.microsoft.com/office/drawing/2014/main" id="{722199DF-11C0-4EBF-A8FB-B77DC67B41E2}"/>
            </a:ext>
          </a:extLst>
        </xdr:cNvPr>
        <xdr:cNvCxnSpPr/>
      </xdr:nvCxnSpPr>
      <xdr:spPr>
        <a:xfrm flipV="1">
          <a:off x="13322300" y="5707108"/>
          <a:ext cx="762000" cy="21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126746</xdr:rowOff>
    </xdr:from>
    <xdr:to>
      <xdr:col>64</xdr:col>
      <xdr:colOff>123825</xdr:colOff>
      <xdr:row>29</xdr:row>
      <xdr:rowOff>56896</xdr:rowOff>
    </xdr:to>
    <xdr:sp macro="" textlink="">
      <xdr:nvSpPr>
        <xdr:cNvPr id="157" name="楕円 156">
          <a:extLst>
            <a:ext uri="{FF2B5EF4-FFF2-40B4-BE49-F238E27FC236}">
              <a16:creationId xmlns:a16="http://schemas.microsoft.com/office/drawing/2014/main" id="{D419D7E8-A06F-4F5A-B7F6-D7939EF1992B}"/>
            </a:ext>
          </a:extLst>
        </xdr:cNvPr>
        <xdr:cNvSpPr/>
      </xdr:nvSpPr>
      <xdr:spPr>
        <a:xfrm>
          <a:off x="12509500" y="56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6096</xdr:rowOff>
    </xdr:from>
    <xdr:to>
      <xdr:col>68</xdr:col>
      <xdr:colOff>73025</xdr:colOff>
      <xdr:row>30</xdr:row>
      <xdr:rowOff>10913</xdr:rowOff>
    </xdr:to>
    <xdr:cxnSp macro="">
      <xdr:nvCxnSpPr>
        <xdr:cNvPr id="158" name="直線コネクタ 157">
          <a:extLst>
            <a:ext uri="{FF2B5EF4-FFF2-40B4-BE49-F238E27FC236}">
              <a16:creationId xmlns:a16="http://schemas.microsoft.com/office/drawing/2014/main" id="{F6E51599-6A53-4219-8408-B4070C688E64}"/>
            </a:ext>
          </a:extLst>
        </xdr:cNvPr>
        <xdr:cNvCxnSpPr/>
      </xdr:nvCxnSpPr>
      <xdr:spPr>
        <a:xfrm>
          <a:off x="12560300" y="5749671"/>
          <a:ext cx="762000" cy="17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73007</xdr:rowOff>
    </xdr:from>
    <xdr:to>
      <xdr:col>60</xdr:col>
      <xdr:colOff>123825</xdr:colOff>
      <xdr:row>27</xdr:row>
      <xdr:rowOff>3157</xdr:rowOff>
    </xdr:to>
    <xdr:sp macro="" textlink="">
      <xdr:nvSpPr>
        <xdr:cNvPr id="159" name="楕円 158">
          <a:extLst>
            <a:ext uri="{FF2B5EF4-FFF2-40B4-BE49-F238E27FC236}">
              <a16:creationId xmlns:a16="http://schemas.microsoft.com/office/drawing/2014/main" id="{9AE73F16-2081-4A27-A772-234B1151EAFC}"/>
            </a:ext>
          </a:extLst>
        </xdr:cNvPr>
        <xdr:cNvSpPr/>
      </xdr:nvSpPr>
      <xdr:spPr>
        <a:xfrm>
          <a:off x="11747500" y="5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123807</xdr:rowOff>
    </xdr:from>
    <xdr:to>
      <xdr:col>64</xdr:col>
      <xdr:colOff>73025</xdr:colOff>
      <xdr:row>29</xdr:row>
      <xdr:rowOff>6096</xdr:rowOff>
    </xdr:to>
    <xdr:cxnSp macro="">
      <xdr:nvCxnSpPr>
        <xdr:cNvPr id="160" name="直線コネクタ 159">
          <a:extLst>
            <a:ext uri="{FF2B5EF4-FFF2-40B4-BE49-F238E27FC236}">
              <a16:creationId xmlns:a16="http://schemas.microsoft.com/office/drawing/2014/main" id="{8E425CBA-8954-40D5-B6AC-B3CF502CD4C4}"/>
            </a:ext>
          </a:extLst>
        </xdr:cNvPr>
        <xdr:cNvCxnSpPr/>
      </xdr:nvCxnSpPr>
      <xdr:spPr>
        <a:xfrm>
          <a:off x="11798300" y="5353032"/>
          <a:ext cx="762000" cy="39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61" name="n_1aveValue債務償還比率">
          <a:extLst>
            <a:ext uri="{FF2B5EF4-FFF2-40B4-BE49-F238E27FC236}">
              <a16:creationId xmlns:a16="http://schemas.microsoft.com/office/drawing/2014/main" id="{157C05A7-37E5-400F-983A-A260D6B85C5D}"/>
            </a:ext>
          </a:extLst>
        </xdr:cNvPr>
        <xdr:cNvSpPr txBox="1"/>
      </xdr:nvSpPr>
      <xdr:spPr>
        <a:xfrm>
          <a:off x="138367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76934</xdr:rowOff>
    </xdr:from>
    <xdr:ext cx="469744" cy="259045"/>
    <xdr:sp macro="" textlink="">
      <xdr:nvSpPr>
        <xdr:cNvPr id="162" name="n_2aveValue債務償還比率">
          <a:extLst>
            <a:ext uri="{FF2B5EF4-FFF2-40B4-BE49-F238E27FC236}">
              <a16:creationId xmlns:a16="http://schemas.microsoft.com/office/drawing/2014/main" id="{788B0ABD-91AE-4170-8BAE-9E7794EAF3A3}"/>
            </a:ext>
          </a:extLst>
        </xdr:cNvPr>
        <xdr:cNvSpPr txBox="1"/>
      </xdr:nvSpPr>
      <xdr:spPr>
        <a:xfrm>
          <a:off x="13087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125665</xdr:rowOff>
    </xdr:from>
    <xdr:ext cx="469744" cy="259045"/>
    <xdr:sp macro="" textlink="">
      <xdr:nvSpPr>
        <xdr:cNvPr id="163" name="n_3aveValue債務償還比率">
          <a:extLst>
            <a:ext uri="{FF2B5EF4-FFF2-40B4-BE49-F238E27FC236}">
              <a16:creationId xmlns:a16="http://schemas.microsoft.com/office/drawing/2014/main" id="{CDDF27B3-38EA-4A5A-AD05-2E40B17F5A27}"/>
            </a:ext>
          </a:extLst>
        </xdr:cNvPr>
        <xdr:cNvSpPr txBox="1"/>
      </xdr:nvSpPr>
      <xdr:spPr>
        <a:xfrm>
          <a:off x="12325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64" name="n_4aveValue債務償還比率">
          <a:extLst>
            <a:ext uri="{FF2B5EF4-FFF2-40B4-BE49-F238E27FC236}">
              <a16:creationId xmlns:a16="http://schemas.microsoft.com/office/drawing/2014/main" id="{3DED7C6E-94CE-4B31-AE08-EEA65748223A}"/>
            </a:ext>
          </a:extLst>
        </xdr:cNvPr>
        <xdr:cNvSpPr txBox="1"/>
      </xdr:nvSpPr>
      <xdr:spPr>
        <a:xfrm>
          <a:off x="11563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30860</xdr:rowOff>
    </xdr:from>
    <xdr:ext cx="469744" cy="259045"/>
    <xdr:sp macro="" textlink="">
      <xdr:nvSpPr>
        <xdr:cNvPr id="165" name="n_1mainValue債務償還比率">
          <a:extLst>
            <a:ext uri="{FF2B5EF4-FFF2-40B4-BE49-F238E27FC236}">
              <a16:creationId xmlns:a16="http://schemas.microsoft.com/office/drawing/2014/main" id="{A39EBCD8-5791-4D19-8B33-EE7621643595}"/>
            </a:ext>
          </a:extLst>
        </xdr:cNvPr>
        <xdr:cNvSpPr txBox="1"/>
      </xdr:nvSpPr>
      <xdr:spPr>
        <a:xfrm>
          <a:off x="13836727" y="5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78240</xdr:rowOff>
    </xdr:from>
    <xdr:ext cx="469744" cy="259045"/>
    <xdr:sp macro="" textlink="">
      <xdr:nvSpPr>
        <xdr:cNvPr id="166" name="n_2mainValue債務償還比率">
          <a:extLst>
            <a:ext uri="{FF2B5EF4-FFF2-40B4-BE49-F238E27FC236}">
              <a16:creationId xmlns:a16="http://schemas.microsoft.com/office/drawing/2014/main" id="{19EE9386-C618-4C43-B421-C78D3D412272}"/>
            </a:ext>
          </a:extLst>
        </xdr:cNvPr>
        <xdr:cNvSpPr txBox="1"/>
      </xdr:nvSpPr>
      <xdr:spPr>
        <a:xfrm>
          <a:off x="130874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73423</xdr:rowOff>
    </xdr:from>
    <xdr:ext cx="469744" cy="259045"/>
    <xdr:sp macro="" textlink="">
      <xdr:nvSpPr>
        <xdr:cNvPr id="167" name="n_3mainValue債務償還比率">
          <a:extLst>
            <a:ext uri="{FF2B5EF4-FFF2-40B4-BE49-F238E27FC236}">
              <a16:creationId xmlns:a16="http://schemas.microsoft.com/office/drawing/2014/main" id="{9CD0565A-78A8-4CB8-9254-8AF97C66652E}"/>
            </a:ext>
          </a:extLst>
        </xdr:cNvPr>
        <xdr:cNvSpPr txBox="1"/>
      </xdr:nvSpPr>
      <xdr:spPr>
        <a:xfrm>
          <a:off x="12325427" y="547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19684</xdr:rowOff>
    </xdr:from>
    <xdr:ext cx="405111" cy="259045"/>
    <xdr:sp macro="" textlink="">
      <xdr:nvSpPr>
        <xdr:cNvPr id="168" name="n_4mainValue債務償還比率">
          <a:extLst>
            <a:ext uri="{FF2B5EF4-FFF2-40B4-BE49-F238E27FC236}">
              <a16:creationId xmlns:a16="http://schemas.microsoft.com/office/drawing/2014/main" id="{1AC6DA94-FE21-42C0-815E-9B4BAC4DBBD7}"/>
            </a:ext>
          </a:extLst>
        </xdr:cNvPr>
        <xdr:cNvSpPr txBox="1"/>
      </xdr:nvSpPr>
      <xdr:spPr>
        <a:xfrm>
          <a:off x="11595744" y="507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6D3B1BF6-8DDC-4FFC-BD72-1AE950338CE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4BF5D7CB-A69A-4071-8833-3F4D4C1B1FA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2B29B76-BA26-41D7-8569-E3984D231A4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6685337-EE1F-4BD6-B267-E7ADB94210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E327A5C-44F2-4F58-BF00-2687E61951B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854CA9AC-62DE-4525-B3E7-C41D3C01F52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2ED8C5-CB28-4FC9-AAF3-ABDEE3417F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BB0C77-178E-4FE8-8C94-0F72A3F1EF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3922FA-30A9-4208-A769-BE92275CFE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EB629D-3261-40E5-AD8A-532F75E06B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495373-CCEE-4E7B-8974-5B012FD42B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3384A0-7245-44A6-86B2-223A77C866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AB5472-3A29-4312-A26D-BD37D10763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539001-841B-4AC1-8E2A-32AFBF26DB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5085D1-AE65-4511-80E4-1F6C8F3988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650661-9450-446C-AE4C-307B641F85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17,331
135.74
13,965,125
13,336,015
366,002
5,677,349
8,897,036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879912-E7AB-46DC-B1FB-C90A6143B7D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A9AFDA-2692-40D7-8222-0FC4E1F771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8C2F12-DD96-49F8-8F1C-67A57B84E6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F5C70F-AE77-4279-8A72-1ABCA0C9C0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238C36-FA45-4301-95D3-1EE16946A0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4D345D-8656-4DC9-B364-4E5959F13D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73690A-AB83-4E57-9C15-A39132B7FA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246533-9C8E-4B96-97BC-484F98CE19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0E57D3-B704-49FC-A483-4ED689AF8F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31FEA6-5F67-4311-8720-29020DC138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8F9BA5-800F-4A74-828F-5F03B487C6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BA0407-A64E-4222-BAEE-52E3EC3066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F39995-724A-4BDA-9AD8-915BD42B75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06D272-8A05-4EF1-8CD4-8524213276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9B7F27-EB77-4D4D-96F9-5B29FA689E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A8EF86-85E8-4BEF-B156-259CCDCF84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B84E55-45A3-4DD4-BA05-6B355B1F18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EE7F67-6622-49A4-99FF-F0127F6D84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C9F4DC-AC04-4C62-AAF6-8F3B4D48D4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BFA568-A30C-4F45-82CA-1F5CE3FF87A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868CEDC-C27A-403C-AEE4-AA17546681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B10799-9A57-424E-8E80-8633E8755D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120825-00AC-4A7F-98CA-B2B84D0DE7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B218F9-CB2F-453C-8E9A-019CCF9BFF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D133BF-49F7-43E3-8822-BDCD94EE7B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1ED67A-FB51-4D2A-BD76-BCB056A0A54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463116-2417-4F2E-8823-10F05CFEE0B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DCB6A4-3673-4217-A31D-08DD1043BE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92337F-465D-4CBC-8B24-7AB0352716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B063CE-E10A-401F-AD99-933B88C481E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7D3F2A-0CE7-48CC-8A14-426E177FA8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B3D2D0-8CBD-4D03-AC9A-4EB8E1FF47C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8210B77-9664-4A4E-8BEE-037C892486A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55EB395-93C6-4155-AD47-EE662C9EF77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2F5DE53-63EB-4D00-B977-9200427B89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FFF5B73-FB98-4FF3-A701-B57A393FBCF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2D7710C-319E-4568-9A1A-42505DDDDFC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5391195-3A7F-4570-A7D0-1A16405E552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8915125-6AAB-4099-B00B-F1374C9F8DD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E747162-80ED-48EF-8A3E-67F77947CFA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45F0E4-AF03-4501-96EB-91645E72B98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248A9F5-8CAB-4200-9BD0-A4AAD5E76D6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8906F96-1A13-4575-BFF5-9B88FD66080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7123636-65F3-4B43-89B6-AD3755013D2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ADD0C7F-80D9-4BC2-8869-B4DF9BEB2D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8C3DA873-6C41-4DC7-AE0A-D7950A062E48}"/>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3D5E13C6-77BE-4B30-B19D-257F0AD861BB}"/>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F955C48-25F0-4138-8A91-C426B2291119}"/>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BD83A65A-7BDB-43F8-8E26-895CCAFA6975}"/>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55EAB948-70E5-4F7C-A2FF-42533B160163}"/>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E3669E73-A5F4-42BF-A55E-1DCF33C5E239}"/>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545139A8-7240-4E83-9949-7711E79BDBB6}"/>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B225B22F-32BA-455D-A293-C916DFD1D4E2}"/>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93D57733-64D7-4E40-85D9-E74DC42F0FCD}"/>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64CBB338-1C35-48B3-9137-140989CDF8CB}"/>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AB1D7901-27DC-4EA0-B8F0-6D030CD7BDFA}"/>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D20F51E-9D63-4636-88C5-758B6DDC18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FA2905-E201-4672-878B-908E769CE4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985667-89D0-4B78-9DF6-729A1B11BEE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E33750-02B9-46AA-AEBF-4AB4DA9081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B5E8A1-0C75-457E-8C88-DBEE07A1F0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3" name="楕円 72">
          <a:extLst>
            <a:ext uri="{FF2B5EF4-FFF2-40B4-BE49-F238E27FC236}">
              <a16:creationId xmlns:a16="http://schemas.microsoft.com/office/drawing/2014/main" id="{E37C90BF-306A-475D-BFC6-C8D615D759C3}"/>
            </a:ext>
          </a:extLst>
        </xdr:cNvPr>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4" name="【道路】&#10;有形固定資産減価償却率該当値テキスト">
          <a:extLst>
            <a:ext uri="{FF2B5EF4-FFF2-40B4-BE49-F238E27FC236}">
              <a16:creationId xmlns:a16="http://schemas.microsoft.com/office/drawing/2014/main" id="{EBFE287C-AE48-4D21-B38A-780972E8B4C2}"/>
            </a:ext>
          </a:extLst>
        </xdr:cNvPr>
        <xdr:cNvSpPr txBox="1"/>
      </xdr:nvSpPr>
      <xdr:spPr>
        <a:xfrm>
          <a:off x="4673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id="{AB7A49A2-10B8-4C34-9A1E-5FBEF3EAEB99}"/>
            </a:ext>
          </a:extLst>
        </xdr:cNvPr>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114300</xdr:rowOff>
    </xdr:to>
    <xdr:cxnSp macro="">
      <xdr:nvCxnSpPr>
        <xdr:cNvPr id="76" name="直線コネクタ 75">
          <a:extLst>
            <a:ext uri="{FF2B5EF4-FFF2-40B4-BE49-F238E27FC236}">
              <a16:creationId xmlns:a16="http://schemas.microsoft.com/office/drawing/2014/main" id="{266C87A3-90CA-4157-81B0-6304C0A8C3B0}"/>
            </a:ext>
          </a:extLst>
        </xdr:cNvPr>
        <xdr:cNvCxnSpPr/>
      </xdr:nvCxnSpPr>
      <xdr:spPr>
        <a:xfrm>
          <a:off x="3797300" y="64274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77" name="楕円 76">
          <a:extLst>
            <a:ext uri="{FF2B5EF4-FFF2-40B4-BE49-F238E27FC236}">
              <a16:creationId xmlns:a16="http://schemas.microsoft.com/office/drawing/2014/main" id="{5942159A-65BB-44A0-AE06-A90A89564B85}"/>
            </a:ext>
          </a:extLst>
        </xdr:cNvPr>
        <xdr:cNvSpPr/>
      </xdr:nvSpPr>
      <xdr:spPr>
        <a:xfrm>
          <a:off x="2857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83820</xdr:rowOff>
    </xdr:to>
    <xdr:cxnSp macro="">
      <xdr:nvCxnSpPr>
        <xdr:cNvPr id="78" name="直線コネクタ 77">
          <a:extLst>
            <a:ext uri="{FF2B5EF4-FFF2-40B4-BE49-F238E27FC236}">
              <a16:creationId xmlns:a16="http://schemas.microsoft.com/office/drawing/2014/main" id="{3E7B01EA-FBB4-451D-836D-7FEE8126B156}"/>
            </a:ext>
          </a:extLst>
        </xdr:cNvPr>
        <xdr:cNvCxnSpPr/>
      </xdr:nvCxnSpPr>
      <xdr:spPr>
        <a:xfrm>
          <a:off x="2908300" y="6404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a:extLst>
            <a:ext uri="{FF2B5EF4-FFF2-40B4-BE49-F238E27FC236}">
              <a16:creationId xmlns:a16="http://schemas.microsoft.com/office/drawing/2014/main" id="{99B98B22-AFD5-462B-B284-730E2F3839D8}"/>
            </a:ext>
          </a:extLst>
        </xdr:cNvPr>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76200</xdr:rowOff>
    </xdr:to>
    <xdr:cxnSp macro="">
      <xdr:nvCxnSpPr>
        <xdr:cNvPr id="80" name="直線コネクタ 79">
          <a:extLst>
            <a:ext uri="{FF2B5EF4-FFF2-40B4-BE49-F238E27FC236}">
              <a16:creationId xmlns:a16="http://schemas.microsoft.com/office/drawing/2014/main" id="{1074ACF1-DEB6-4F39-AC88-B3BC6871D5CA}"/>
            </a:ext>
          </a:extLst>
        </xdr:cNvPr>
        <xdr:cNvCxnSpPr/>
      </xdr:nvCxnSpPr>
      <xdr:spPr>
        <a:xfrm flipV="1">
          <a:off x="2019300" y="6404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a:extLst>
            <a:ext uri="{FF2B5EF4-FFF2-40B4-BE49-F238E27FC236}">
              <a16:creationId xmlns:a16="http://schemas.microsoft.com/office/drawing/2014/main" id="{771CB114-16F8-464F-8B6F-2E459DF041E3}"/>
            </a:ext>
          </a:extLst>
        </xdr:cNvPr>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62865</xdr:rowOff>
    </xdr:from>
    <xdr:to>
      <xdr:col>10</xdr:col>
      <xdr:colOff>114300</xdr:colOff>
      <xdr:row>37</xdr:row>
      <xdr:rowOff>76200</xdr:rowOff>
    </xdr:to>
    <xdr:cxnSp macro="">
      <xdr:nvCxnSpPr>
        <xdr:cNvPr id="82" name="直線コネクタ 81">
          <a:extLst>
            <a:ext uri="{FF2B5EF4-FFF2-40B4-BE49-F238E27FC236}">
              <a16:creationId xmlns:a16="http://schemas.microsoft.com/office/drawing/2014/main" id="{E313F732-3BE8-4E02-A484-51E4BA15D16C}"/>
            </a:ext>
          </a:extLst>
        </xdr:cNvPr>
        <xdr:cNvCxnSpPr/>
      </xdr:nvCxnSpPr>
      <xdr:spPr>
        <a:xfrm>
          <a:off x="1130300" y="64065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60FD480D-75DE-451F-B0BF-067931E50812}"/>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3F64604D-967D-493E-92E9-23B09178565B}"/>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E7FB4B0E-9DC1-48F0-B1BF-55AF30A8C5CF}"/>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id="{D7BD22B5-7AB0-4101-A8C7-5AE1FB56AA24}"/>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id="{7FC034BC-A785-4B25-A303-BAC328AE683C}"/>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3C1D2474-806A-4E90-94CF-114972F007E6}"/>
            </a:ext>
          </a:extLst>
        </xdr:cNvPr>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9" name="n_3mainValue【道路】&#10;有形固定資産減価償却率">
          <a:extLst>
            <a:ext uri="{FF2B5EF4-FFF2-40B4-BE49-F238E27FC236}">
              <a16:creationId xmlns:a16="http://schemas.microsoft.com/office/drawing/2014/main" id="{E99ACE61-874A-4787-BDAB-3ACA8E31B558}"/>
            </a:ext>
          </a:extLst>
        </xdr:cNvPr>
        <xdr:cNvSpPr txBox="1"/>
      </xdr:nvSpPr>
      <xdr:spPr>
        <a:xfrm>
          <a:off x="1816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130192</xdr:rowOff>
    </xdr:from>
    <xdr:ext cx="405111" cy="259045"/>
    <xdr:sp macro="" textlink="">
      <xdr:nvSpPr>
        <xdr:cNvPr id="90" name="n_4mainValue【道路】&#10;有形固定資産減価償却率">
          <a:extLst>
            <a:ext uri="{FF2B5EF4-FFF2-40B4-BE49-F238E27FC236}">
              <a16:creationId xmlns:a16="http://schemas.microsoft.com/office/drawing/2014/main" id="{2166F4B5-2267-46AF-A7B5-D3FD4B4D0F3C}"/>
            </a:ext>
          </a:extLst>
        </xdr:cNvPr>
        <xdr:cNvSpPr txBox="1"/>
      </xdr:nvSpPr>
      <xdr:spPr>
        <a:xfrm>
          <a:off x="927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F18F663-CE26-4382-BCEF-7986A99D0E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4652E28-789E-4A95-BE00-85BDF92425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BBB3EBE-1E5D-40E5-BFAE-B1233E8261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B284BC5-0EF8-4F99-B28B-23AD0E8332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E2E56C2-7926-4C56-92D1-CD9DD08EEE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02D75AC-088B-42B2-983E-3D02E01A29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CFCE581-291A-4AE3-9C35-8586948D12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1AC7F6F-63C9-4BC5-9332-A34E4CF11A3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1BB3AA0-F9CA-4363-9D20-3ADD04AB617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F903845-A957-4A83-A5FE-67865B8F73C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318FA9A-BA4F-4988-BB97-F041E1C86AB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66E5BA1-14F7-4AF7-BB40-3185CBA4CAE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C62568E-6A95-4721-8E41-1731F007D26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9AB9C46C-0E32-420F-B260-9C3E7B4F22E8}"/>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BC4C360-C5C6-423A-8A8F-83197EA5478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BF561A96-AE2A-473E-9C89-641DBD3D7A9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E818B80-5082-4B59-9BF1-824E97BADE7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7C7306BF-F1CE-4F41-B2FC-AEFB8F0DB38B}"/>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649990E-4E78-4D04-9A38-218904FCD27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3E5C9D3E-DF15-45C3-89B0-ADCFECD8AE5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C8CBEAC-AA82-4FC8-BE38-AF36E5D5AD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7FA4A46E-919C-4B76-84D8-4AFFE0B05B65}"/>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7639B53F-A19D-461D-AF91-124DC4392B20}"/>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E4E09CF6-7603-4B99-B565-E50F982D31F1}"/>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A022A129-FEED-4814-A0B7-3E9E994C794D}"/>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F18DB602-BB28-496B-A9C2-424C77D2BB59}"/>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BECB3FFB-4F59-40F5-9DB9-056A1F6B110B}"/>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CA440CD8-5BEB-487B-B529-D065D4D883D3}"/>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B315F917-599E-44D4-86E0-CCB363D7B05D}"/>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4BBA5038-39AC-43C5-9B1C-C38CD2BD7DB6}"/>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61355170-040E-4284-BF0C-02984B20E42F}"/>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2EE605B7-33F4-468C-A918-67C98A5DA053}"/>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FF7D92D-276F-42B0-818F-71C49D4CC7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518115-AB08-47E7-AFCD-E212DC32B2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523DBB0-F0BE-4205-9C51-A2237D6E79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84571E9-BF7A-498B-AA49-B5CBE8895E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E75208E-DADA-49EF-BA56-EAE4EEB9F19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58799</xdr:rowOff>
    </xdr:from>
    <xdr:to>
      <xdr:col>55</xdr:col>
      <xdr:colOff>50800</xdr:colOff>
      <xdr:row>41</xdr:row>
      <xdr:rowOff>160399</xdr:rowOff>
    </xdr:to>
    <xdr:sp macro="" textlink="">
      <xdr:nvSpPr>
        <xdr:cNvPr id="128" name="楕円 127">
          <a:extLst>
            <a:ext uri="{FF2B5EF4-FFF2-40B4-BE49-F238E27FC236}">
              <a16:creationId xmlns:a16="http://schemas.microsoft.com/office/drawing/2014/main" id="{74EF5B11-1380-4590-8ED9-7E0EBE6B8FB3}"/>
            </a:ext>
          </a:extLst>
        </xdr:cNvPr>
        <xdr:cNvSpPr/>
      </xdr:nvSpPr>
      <xdr:spPr>
        <a:xfrm>
          <a:off x="10426700" y="70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534377" cy="259045"/>
    <xdr:sp macro="" textlink="">
      <xdr:nvSpPr>
        <xdr:cNvPr id="129" name="【道路】&#10;一人当たり延長該当値テキスト">
          <a:extLst>
            <a:ext uri="{FF2B5EF4-FFF2-40B4-BE49-F238E27FC236}">
              <a16:creationId xmlns:a16="http://schemas.microsoft.com/office/drawing/2014/main" id="{C1641094-60C5-4736-9E33-1E68E8CF0BB1}"/>
            </a:ext>
          </a:extLst>
        </xdr:cNvPr>
        <xdr:cNvSpPr txBox="1"/>
      </xdr:nvSpPr>
      <xdr:spPr>
        <a:xfrm>
          <a:off x="10515600" y="70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59177</xdr:rowOff>
    </xdr:from>
    <xdr:to>
      <xdr:col>50</xdr:col>
      <xdr:colOff>165100</xdr:colOff>
      <xdr:row>41</xdr:row>
      <xdr:rowOff>160777</xdr:rowOff>
    </xdr:to>
    <xdr:sp macro="" textlink="">
      <xdr:nvSpPr>
        <xdr:cNvPr id="130" name="楕円 129">
          <a:extLst>
            <a:ext uri="{FF2B5EF4-FFF2-40B4-BE49-F238E27FC236}">
              <a16:creationId xmlns:a16="http://schemas.microsoft.com/office/drawing/2014/main" id="{34C9519A-4728-4B8A-98FF-2C536311F62E}"/>
            </a:ext>
          </a:extLst>
        </xdr:cNvPr>
        <xdr:cNvSpPr/>
      </xdr:nvSpPr>
      <xdr:spPr>
        <a:xfrm>
          <a:off x="9588500" y="70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109599</xdr:rowOff>
    </xdr:from>
    <xdr:to>
      <xdr:col>55</xdr:col>
      <xdr:colOff>0</xdr:colOff>
      <xdr:row>41</xdr:row>
      <xdr:rowOff>109977</xdr:rowOff>
    </xdr:to>
    <xdr:cxnSp macro="">
      <xdr:nvCxnSpPr>
        <xdr:cNvPr id="131" name="直線コネクタ 130">
          <a:extLst>
            <a:ext uri="{FF2B5EF4-FFF2-40B4-BE49-F238E27FC236}">
              <a16:creationId xmlns:a16="http://schemas.microsoft.com/office/drawing/2014/main" id="{B65B8FE1-21C6-4FDC-A13B-1EFB8E870288}"/>
            </a:ext>
          </a:extLst>
        </xdr:cNvPr>
        <xdr:cNvCxnSpPr/>
      </xdr:nvCxnSpPr>
      <xdr:spPr>
        <a:xfrm flipV="1">
          <a:off x="9639300" y="7139049"/>
          <a:ext cx="8382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59551</xdr:rowOff>
    </xdr:from>
    <xdr:to>
      <xdr:col>46</xdr:col>
      <xdr:colOff>38100</xdr:colOff>
      <xdr:row>41</xdr:row>
      <xdr:rowOff>161151</xdr:rowOff>
    </xdr:to>
    <xdr:sp macro="" textlink="">
      <xdr:nvSpPr>
        <xdr:cNvPr id="132" name="楕円 131">
          <a:extLst>
            <a:ext uri="{FF2B5EF4-FFF2-40B4-BE49-F238E27FC236}">
              <a16:creationId xmlns:a16="http://schemas.microsoft.com/office/drawing/2014/main" id="{5E506FC2-D0FD-4AD4-A3F5-99BBF64E7DEB}"/>
            </a:ext>
          </a:extLst>
        </xdr:cNvPr>
        <xdr:cNvSpPr/>
      </xdr:nvSpPr>
      <xdr:spPr>
        <a:xfrm>
          <a:off x="8699500" y="70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109977</xdr:rowOff>
    </xdr:from>
    <xdr:to>
      <xdr:col>50</xdr:col>
      <xdr:colOff>114300</xdr:colOff>
      <xdr:row>41</xdr:row>
      <xdr:rowOff>110351</xdr:rowOff>
    </xdr:to>
    <xdr:cxnSp macro="">
      <xdr:nvCxnSpPr>
        <xdr:cNvPr id="133" name="直線コネクタ 132">
          <a:extLst>
            <a:ext uri="{FF2B5EF4-FFF2-40B4-BE49-F238E27FC236}">
              <a16:creationId xmlns:a16="http://schemas.microsoft.com/office/drawing/2014/main" id="{30D858DF-7E44-4277-ACF9-3112B4055BDF}"/>
            </a:ext>
          </a:extLst>
        </xdr:cNvPr>
        <xdr:cNvCxnSpPr/>
      </xdr:nvCxnSpPr>
      <xdr:spPr>
        <a:xfrm flipV="1">
          <a:off x="8750300" y="7139427"/>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59875</xdr:rowOff>
    </xdr:from>
    <xdr:to>
      <xdr:col>41</xdr:col>
      <xdr:colOff>101600</xdr:colOff>
      <xdr:row>41</xdr:row>
      <xdr:rowOff>161475</xdr:rowOff>
    </xdr:to>
    <xdr:sp macro="" textlink="">
      <xdr:nvSpPr>
        <xdr:cNvPr id="134" name="楕円 133">
          <a:extLst>
            <a:ext uri="{FF2B5EF4-FFF2-40B4-BE49-F238E27FC236}">
              <a16:creationId xmlns:a16="http://schemas.microsoft.com/office/drawing/2014/main" id="{F30406F8-2BD3-4499-9A3B-7C898A029894}"/>
            </a:ext>
          </a:extLst>
        </xdr:cNvPr>
        <xdr:cNvSpPr/>
      </xdr:nvSpPr>
      <xdr:spPr>
        <a:xfrm>
          <a:off x="7810500" y="70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110351</xdr:rowOff>
    </xdr:from>
    <xdr:to>
      <xdr:col>45</xdr:col>
      <xdr:colOff>177800</xdr:colOff>
      <xdr:row>41</xdr:row>
      <xdr:rowOff>110675</xdr:rowOff>
    </xdr:to>
    <xdr:cxnSp macro="">
      <xdr:nvCxnSpPr>
        <xdr:cNvPr id="135" name="直線コネクタ 134">
          <a:extLst>
            <a:ext uri="{FF2B5EF4-FFF2-40B4-BE49-F238E27FC236}">
              <a16:creationId xmlns:a16="http://schemas.microsoft.com/office/drawing/2014/main" id="{5B7B4DCA-0515-48B7-8B29-157CEA7B6E2C}"/>
            </a:ext>
          </a:extLst>
        </xdr:cNvPr>
        <xdr:cNvCxnSpPr/>
      </xdr:nvCxnSpPr>
      <xdr:spPr>
        <a:xfrm flipV="1">
          <a:off x="7861300" y="713980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60369</xdr:rowOff>
    </xdr:from>
    <xdr:to>
      <xdr:col>36</xdr:col>
      <xdr:colOff>165100</xdr:colOff>
      <xdr:row>41</xdr:row>
      <xdr:rowOff>161969</xdr:rowOff>
    </xdr:to>
    <xdr:sp macro="" textlink="">
      <xdr:nvSpPr>
        <xdr:cNvPr id="136" name="楕円 135">
          <a:extLst>
            <a:ext uri="{FF2B5EF4-FFF2-40B4-BE49-F238E27FC236}">
              <a16:creationId xmlns:a16="http://schemas.microsoft.com/office/drawing/2014/main" id="{8F0A2DA0-42BE-4612-BF5E-F3DAFE7FC426}"/>
            </a:ext>
          </a:extLst>
        </xdr:cNvPr>
        <xdr:cNvSpPr/>
      </xdr:nvSpPr>
      <xdr:spPr>
        <a:xfrm>
          <a:off x="6921500" y="708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110675</xdr:rowOff>
    </xdr:from>
    <xdr:to>
      <xdr:col>41</xdr:col>
      <xdr:colOff>50800</xdr:colOff>
      <xdr:row>41</xdr:row>
      <xdr:rowOff>111169</xdr:rowOff>
    </xdr:to>
    <xdr:cxnSp macro="">
      <xdr:nvCxnSpPr>
        <xdr:cNvPr id="137" name="直線コネクタ 136">
          <a:extLst>
            <a:ext uri="{FF2B5EF4-FFF2-40B4-BE49-F238E27FC236}">
              <a16:creationId xmlns:a16="http://schemas.microsoft.com/office/drawing/2014/main" id="{22324F14-E8EB-49AA-B58D-EEFB8E4CD28C}"/>
            </a:ext>
          </a:extLst>
        </xdr:cNvPr>
        <xdr:cNvCxnSpPr/>
      </xdr:nvCxnSpPr>
      <xdr:spPr>
        <a:xfrm flipV="1">
          <a:off x="6972300" y="7140125"/>
          <a:ext cx="8890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72F57EB4-BAF0-410D-84AB-5DC0AF44FA5F}"/>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F9CDEDE3-9ADF-4F23-9EBA-9AC6303CBB77}"/>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1832C31D-4D52-415F-B0EF-B372817B724E}"/>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86265181-08B7-4A53-91CA-DB5668BFC130}"/>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151904</xdr:rowOff>
    </xdr:from>
    <xdr:ext cx="534377" cy="259045"/>
    <xdr:sp macro="" textlink="">
      <xdr:nvSpPr>
        <xdr:cNvPr id="142" name="n_1mainValue【道路】&#10;一人当たり延長">
          <a:extLst>
            <a:ext uri="{FF2B5EF4-FFF2-40B4-BE49-F238E27FC236}">
              <a16:creationId xmlns:a16="http://schemas.microsoft.com/office/drawing/2014/main" id="{41392BA8-D121-44A0-8B03-842D98102701}"/>
            </a:ext>
          </a:extLst>
        </xdr:cNvPr>
        <xdr:cNvSpPr txBox="1"/>
      </xdr:nvSpPr>
      <xdr:spPr>
        <a:xfrm>
          <a:off x="9359411" y="71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152278</xdr:rowOff>
    </xdr:from>
    <xdr:ext cx="534377" cy="259045"/>
    <xdr:sp macro="" textlink="">
      <xdr:nvSpPr>
        <xdr:cNvPr id="143" name="n_2mainValue【道路】&#10;一人当たり延長">
          <a:extLst>
            <a:ext uri="{FF2B5EF4-FFF2-40B4-BE49-F238E27FC236}">
              <a16:creationId xmlns:a16="http://schemas.microsoft.com/office/drawing/2014/main" id="{44307C13-EC13-42EB-94AE-895A13604054}"/>
            </a:ext>
          </a:extLst>
        </xdr:cNvPr>
        <xdr:cNvSpPr txBox="1"/>
      </xdr:nvSpPr>
      <xdr:spPr>
        <a:xfrm>
          <a:off x="8483111" y="718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152602</xdr:rowOff>
    </xdr:from>
    <xdr:ext cx="534377" cy="259045"/>
    <xdr:sp macro="" textlink="">
      <xdr:nvSpPr>
        <xdr:cNvPr id="144" name="n_3mainValue【道路】&#10;一人当たり延長">
          <a:extLst>
            <a:ext uri="{FF2B5EF4-FFF2-40B4-BE49-F238E27FC236}">
              <a16:creationId xmlns:a16="http://schemas.microsoft.com/office/drawing/2014/main" id="{93A916C0-8DAD-4B1A-A609-735921BF9370}"/>
            </a:ext>
          </a:extLst>
        </xdr:cNvPr>
        <xdr:cNvSpPr txBox="1"/>
      </xdr:nvSpPr>
      <xdr:spPr>
        <a:xfrm>
          <a:off x="7594111" y="7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153096</xdr:rowOff>
    </xdr:from>
    <xdr:ext cx="534377" cy="259045"/>
    <xdr:sp macro="" textlink="">
      <xdr:nvSpPr>
        <xdr:cNvPr id="145" name="n_4mainValue【道路】&#10;一人当たり延長">
          <a:extLst>
            <a:ext uri="{FF2B5EF4-FFF2-40B4-BE49-F238E27FC236}">
              <a16:creationId xmlns:a16="http://schemas.microsoft.com/office/drawing/2014/main" id="{0F7A6610-3510-45EE-A467-0D4DA8E4D7E0}"/>
            </a:ext>
          </a:extLst>
        </xdr:cNvPr>
        <xdr:cNvSpPr txBox="1"/>
      </xdr:nvSpPr>
      <xdr:spPr>
        <a:xfrm>
          <a:off x="6705111" y="71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3ED7325-0BD9-45B7-8BBD-7B80689B2E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DC7FC0E-8CB2-4843-8B16-347E5B6619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9DD3F62-741F-46A2-95DC-CAF22A18F4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4AE1E7F-8E8C-4257-807C-034597A10B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0274DA1-AB9D-4952-A2BD-7CA926B23C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90A3FFD-F586-4B37-9E69-2872905FDC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2E635BD-7935-47AE-B0D3-C35A23A206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D8F824F-D422-4AD9-A6A4-5E7F8E6D5D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28FEF19-703E-4D59-92F7-D2AFB90565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8AE4979-6F95-4638-ABFF-4889D4ADCB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BBA01FD-6F9D-4AFA-A11F-BFB7BDF4E3C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67F11E7-831E-4447-A257-566EA838703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23D2658-55A0-4C1F-B3A1-9558B209C96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5D551EB-3D29-494B-BF32-5AB73222F1B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5CB50F4-13B1-4840-9F3C-981F3AD30A4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E31B98A-AA2B-4DC1-91C5-DEF54B632E9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B7F3AE-92FF-4D86-B807-FC41D56DB8D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C1E4C14-3BA3-48B2-AB6C-982354F721A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60318E0-E4FB-4ED0-855E-DBE1DF5E15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C51787AC-DCFA-484F-A6C2-23005BECFE0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A744801A-57AC-4A6B-B032-797EED42BCF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01395A1-EB65-4F42-AF5B-6FA99BD483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D9C57B06-5A9B-4539-A73F-AA6E4B0807B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030FF65-AE15-46D1-AF51-74358FA858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E2C93D17-0252-4689-BBFE-EFC3CF66CF88}"/>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EC6A723-69E4-4BDD-BAB2-5371498C9AEC}"/>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D5C5CD09-74EC-4EAB-ACAF-BCC4BCE41E2D}"/>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9E8598CD-A927-42AC-BB9A-E0EB7B5E0C88}"/>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B7B09F7C-8F52-4E8D-8561-1F3677A1BB3F}"/>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99B6226C-0F5C-4AAF-8328-07011580FD6C}"/>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5AFD78B8-DBB8-4A0A-9C69-0EF537382D95}"/>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35D39E87-42A6-4315-8376-2AEC22BC8C17}"/>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0FF324E3-47BE-4A81-A07F-D119961482ED}"/>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AF72A051-F96D-49D4-B0EE-71707FF08472}"/>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9719DCB4-7446-45FE-8749-77E90DB8397D}"/>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188DF0C-3E2A-41C4-A6F9-1D13A20816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21342CB-B737-4931-8696-CD647489AD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55AE5B9-FD2E-46C6-83F0-01B59FA5EE5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C8AD5F-B361-4457-9D56-CEE4E9F2CA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B4789AB-445A-44CA-90D2-CE9F3BF08C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86" name="楕円 185">
          <a:extLst>
            <a:ext uri="{FF2B5EF4-FFF2-40B4-BE49-F238E27FC236}">
              <a16:creationId xmlns:a16="http://schemas.microsoft.com/office/drawing/2014/main" id="{B2C06ABB-A104-46B2-B104-5D8F6DAE9174}"/>
            </a:ext>
          </a:extLst>
        </xdr:cNvPr>
        <xdr:cNvSpPr/>
      </xdr:nvSpPr>
      <xdr:spPr>
        <a:xfrm>
          <a:off x="45847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93997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64F2C49-1D38-4C6D-B2D7-F7055ADA2757}"/>
            </a:ext>
          </a:extLst>
        </xdr:cNvPr>
        <xdr:cNvSpPr txBox="1"/>
      </xdr:nvSpPr>
      <xdr:spPr>
        <a:xfrm>
          <a:off x="4673600"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48260</xdr:rowOff>
    </xdr:from>
    <xdr:to>
      <xdr:col>20</xdr:col>
      <xdr:colOff>38100</xdr:colOff>
      <xdr:row>59</xdr:row>
      <xdr:rowOff>149860</xdr:rowOff>
    </xdr:to>
    <xdr:sp macro="" textlink="">
      <xdr:nvSpPr>
        <xdr:cNvPr id="188" name="楕円 187">
          <a:extLst>
            <a:ext uri="{FF2B5EF4-FFF2-40B4-BE49-F238E27FC236}">
              <a16:creationId xmlns:a16="http://schemas.microsoft.com/office/drawing/2014/main" id="{3383176C-84F5-46FA-974F-6E126BC3DF2E}"/>
            </a:ext>
          </a:extLst>
        </xdr:cNvPr>
        <xdr:cNvSpPr/>
      </xdr:nvSpPr>
      <xdr:spPr>
        <a:xfrm>
          <a:off x="3746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99060</xdr:rowOff>
    </xdr:from>
    <xdr:to>
      <xdr:col>24</xdr:col>
      <xdr:colOff>63500</xdr:colOff>
      <xdr:row>59</xdr:row>
      <xdr:rowOff>121920</xdr:rowOff>
    </xdr:to>
    <xdr:cxnSp macro="">
      <xdr:nvCxnSpPr>
        <xdr:cNvPr id="189" name="直線コネクタ 188">
          <a:extLst>
            <a:ext uri="{FF2B5EF4-FFF2-40B4-BE49-F238E27FC236}">
              <a16:creationId xmlns:a16="http://schemas.microsoft.com/office/drawing/2014/main" id="{B8FB7401-55A3-4F5C-92E4-C414FE253084}"/>
            </a:ext>
          </a:extLst>
        </xdr:cNvPr>
        <xdr:cNvCxnSpPr/>
      </xdr:nvCxnSpPr>
      <xdr:spPr>
        <a:xfrm>
          <a:off x="3797300" y="102146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38735</xdr:rowOff>
    </xdr:from>
    <xdr:to>
      <xdr:col>15</xdr:col>
      <xdr:colOff>101600</xdr:colOff>
      <xdr:row>59</xdr:row>
      <xdr:rowOff>140335</xdr:rowOff>
    </xdr:to>
    <xdr:sp macro="" textlink="">
      <xdr:nvSpPr>
        <xdr:cNvPr id="190" name="楕円 189">
          <a:extLst>
            <a:ext uri="{FF2B5EF4-FFF2-40B4-BE49-F238E27FC236}">
              <a16:creationId xmlns:a16="http://schemas.microsoft.com/office/drawing/2014/main" id="{D0974A0F-ADF4-433B-8051-47D05F60B826}"/>
            </a:ext>
          </a:extLst>
        </xdr:cNvPr>
        <xdr:cNvSpPr/>
      </xdr:nvSpPr>
      <xdr:spPr>
        <a:xfrm>
          <a:off x="2857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89535</xdr:rowOff>
    </xdr:from>
    <xdr:to>
      <xdr:col>19</xdr:col>
      <xdr:colOff>177800</xdr:colOff>
      <xdr:row>59</xdr:row>
      <xdr:rowOff>99060</xdr:rowOff>
    </xdr:to>
    <xdr:cxnSp macro="">
      <xdr:nvCxnSpPr>
        <xdr:cNvPr id="191" name="直線コネクタ 190">
          <a:extLst>
            <a:ext uri="{FF2B5EF4-FFF2-40B4-BE49-F238E27FC236}">
              <a16:creationId xmlns:a16="http://schemas.microsoft.com/office/drawing/2014/main" id="{CD329509-5C3D-4A56-9AC7-23A27F028430}"/>
            </a:ext>
          </a:extLst>
        </xdr:cNvPr>
        <xdr:cNvCxnSpPr/>
      </xdr:nvCxnSpPr>
      <xdr:spPr>
        <a:xfrm>
          <a:off x="2908300" y="102050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xdr:rowOff>
    </xdr:from>
    <xdr:to>
      <xdr:col>10</xdr:col>
      <xdr:colOff>165100</xdr:colOff>
      <xdr:row>59</xdr:row>
      <xdr:rowOff>109855</xdr:rowOff>
    </xdr:to>
    <xdr:sp macro="" textlink="">
      <xdr:nvSpPr>
        <xdr:cNvPr id="192" name="楕円 191">
          <a:extLst>
            <a:ext uri="{FF2B5EF4-FFF2-40B4-BE49-F238E27FC236}">
              <a16:creationId xmlns:a16="http://schemas.microsoft.com/office/drawing/2014/main" id="{44B73B16-A268-4353-A723-AEA411174CB0}"/>
            </a:ext>
          </a:extLst>
        </xdr:cNvPr>
        <xdr:cNvSpPr/>
      </xdr:nvSpPr>
      <xdr:spPr>
        <a:xfrm>
          <a:off x="1968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89535</xdr:rowOff>
    </xdr:to>
    <xdr:cxnSp macro="">
      <xdr:nvCxnSpPr>
        <xdr:cNvPr id="193" name="直線コネクタ 192">
          <a:extLst>
            <a:ext uri="{FF2B5EF4-FFF2-40B4-BE49-F238E27FC236}">
              <a16:creationId xmlns:a16="http://schemas.microsoft.com/office/drawing/2014/main" id="{CFC11857-6539-48B7-8C99-F4C2214D23B1}"/>
            </a:ext>
          </a:extLst>
        </xdr:cNvPr>
        <xdr:cNvCxnSpPr/>
      </xdr:nvCxnSpPr>
      <xdr:spPr>
        <a:xfrm>
          <a:off x="2019300" y="101746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4" name="楕円 193">
          <a:extLst>
            <a:ext uri="{FF2B5EF4-FFF2-40B4-BE49-F238E27FC236}">
              <a16:creationId xmlns:a16="http://schemas.microsoft.com/office/drawing/2014/main" id="{73873293-DD3B-43AA-A3D0-5BFF09D3F775}"/>
            </a:ext>
          </a:extLst>
        </xdr:cNvPr>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59055</xdr:rowOff>
    </xdr:from>
    <xdr:to>
      <xdr:col>10</xdr:col>
      <xdr:colOff>114300</xdr:colOff>
      <xdr:row>59</xdr:row>
      <xdr:rowOff>91440</xdr:rowOff>
    </xdr:to>
    <xdr:cxnSp macro="">
      <xdr:nvCxnSpPr>
        <xdr:cNvPr id="195" name="直線コネクタ 194">
          <a:extLst>
            <a:ext uri="{FF2B5EF4-FFF2-40B4-BE49-F238E27FC236}">
              <a16:creationId xmlns:a16="http://schemas.microsoft.com/office/drawing/2014/main" id="{EDBF161C-5E43-4AC6-AA57-76EB5B3989A0}"/>
            </a:ext>
          </a:extLst>
        </xdr:cNvPr>
        <xdr:cNvCxnSpPr/>
      </xdr:nvCxnSpPr>
      <xdr:spPr>
        <a:xfrm flipV="1">
          <a:off x="1130300" y="101746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C9BF61E6-4894-4013-9BF2-1B6F47AE6D7E}"/>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2B1F50D-9E0C-4D9C-BC31-C9D2DE9FBF48}"/>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247D9C1-B2BE-4E4D-9368-D036FADCFF08}"/>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4A77802D-81BB-4DC7-AA7B-D87E5C72DED1}"/>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166387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BE81944A-B777-41F9-A7C2-1D1133748B31}"/>
            </a:ext>
          </a:extLst>
        </xdr:cNvPr>
        <xdr:cNvSpPr txBox="1"/>
      </xdr:nvSpPr>
      <xdr:spPr>
        <a:xfrm>
          <a:off x="3582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80ECA3C-21FE-4098-8AE9-98B3374D5ECF}"/>
            </a:ext>
          </a:extLst>
        </xdr:cNvPr>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126382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9032FBB5-5CC2-41A9-9DD4-CE6A9ABBC6D5}"/>
            </a:ext>
          </a:extLst>
        </xdr:cNvPr>
        <xdr:cNvSpPr txBox="1"/>
      </xdr:nvSpPr>
      <xdr:spPr>
        <a:xfrm>
          <a:off x="1816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D555ED79-C832-4819-BC05-F7D5A018E2CE}"/>
            </a:ext>
          </a:extLst>
        </xdr:cNvPr>
        <xdr:cNvSpPr txBox="1"/>
      </xdr:nvSpPr>
      <xdr:spPr>
        <a:xfrm>
          <a:off x="927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862CFC06-E513-49F0-85EA-3A7354EBFF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0070A82-E42C-48BB-99FC-81C7B2E07C7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3D3F01A-89AE-41D9-B602-1C3677883C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AD345832-5D5D-4D07-BF66-EE4DA0886D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1967093-7EF5-4475-BAA4-E7C2447106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F4D3488-6FE1-4CC1-9D17-55F5F94C62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E03DA35-81FF-4F8F-9B8D-91547AA2C4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BE25EF5A-52EF-4B35-9F02-9F4F5CE37C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129FE6F-8BB7-4D0F-A3F9-C80162FA782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BC4BF1C-DC56-47A6-83B1-BAD865626D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E1716A01-7A0D-4BD4-91FD-3DAA4158E46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57D4E631-1129-482D-8313-E54A69AFF6F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F17FC4A7-A19C-4274-B19A-FBA3405B209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FA2C26F1-758E-46EB-B028-915CB95A7B3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72DE9F8C-EAA2-4C85-A18D-0A50A6C01DD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E3A8254B-C6E5-403A-8D72-F6CEA02583E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935CB01F-5B90-46E4-9B28-7376B3809DE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8A629788-13D1-423F-B453-363BABCE6F1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9B7FD78C-BC8D-409E-B19B-C0DBD91C98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F08A3EAB-8B34-46FB-857C-361EF26C93E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A28574CC-23A4-49E3-92CE-1D4AF1C95C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DC4DD8AD-C0BC-4664-9E9D-BCA04C61F2E1}"/>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CC61AAE-DB36-48EB-B09F-A0BE9D0B75BE}"/>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3B1F0F39-E614-4169-B548-FF86932A092F}"/>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AE511317-6662-4CA8-BA3F-F2F5DB721D5F}"/>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F9AF7C27-E057-4916-B49F-5B4A2DABD94B}"/>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BAC213CB-6CBA-403C-AB88-273FCB9AC813}"/>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7A000FF7-A7FF-4D68-B9F5-039F5366F5F9}"/>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2912E91A-AB91-4A30-A364-F428B7F6DD16}"/>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86CB0BE2-967B-4BC3-852B-C1388B9DB4A9}"/>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EEDFBBF6-B674-42F3-9D4F-B9DBC7C76D4A}"/>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3FCD096D-B712-4C43-AE3C-6432903067E3}"/>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413D046-5AC8-4319-9F58-FB3D7C88F8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1579AEF-675F-40D4-867A-D3D6CFEE17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A2BA9F7-30C1-4D17-8A7E-615D97873C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20F7EDF-ADC4-4005-AAF9-D75DAFD41E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30FDFCD-5147-4833-874A-73D8553DC5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23943</xdr:rowOff>
    </xdr:from>
    <xdr:to>
      <xdr:col>55</xdr:col>
      <xdr:colOff>50800</xdr:colOff>
      <xdr:row>63</xdr:row>
      <xdr:rowOff>125543</xdr:rowOff>
    </xdr:to>
    <xdr:sp macro="" textlink="">
      <xdr:nvSpPr>
        <xdr:cNvPr id="241" name="楕円 240">
          <a:extLst>
            <a:ext uri="{FF2B5EF4-FFF2-40B4-BE49-F238E27FC236}">
              <a16:creationId xmlns:a16="http://schemas.microsoft.com/office/drawing/2014/main" id="{A29BA4DF-42AA-4BF7-A303-63955CB64853}"/>
            </a:ext>
          </a:extLst>
        </xdr:cNvPr>
        <xdr:cNvSpPr/>
      </xdr:nvSpPr>
      <xdr:spPr>
        <a:xfrm>
          <a:off x="10426700" y="1082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153223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F4BED0C-9291-4A92-A033-40EF32119CA5}"/>
            </a:ext>
          </a:extLst>
        </xdr:cNvPr>
        <xdr:cNvSpPr txBox="1"/>
      </xdr:nvSpPr>
      <xdr:spPr>
        <a:xfrm>
          <a:off x="10515600" y="1078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26071</xdr:rowOff>
    </xdr:from>
    <xdr:to>
      <xdr:col>50</xdr:col>
      <xdr:colOff>165100</xdr:colOff>
      <xdr:row>63</xdr:row>
      <xdr:rowOff>127671</xdr:rowOff>
    </xdr:to>
    <xdr:sp macro="" textlink="">
      <xdr:nvSpPr>
        <xdr:cNvPr id="243" name="楕円 242">
          <a:extLst>
            <a:ext uri="{FF2B5EF4-FFF2-40B4-BE49-F238E27FC236}">
              <a16:creationId xmlns:a16="http://schemas.microsoft.com/office/drawing/2014/main" id="{C41D2DE7-A7C2-49FB-BE71-6F5F39C0B39C}"/>
            </a:ext>
          </a:extLst>
        </xdr:cNvPr>
        <xdr:cNvSpPr/>
      </xdr:nvSpPr>
      <xdr:spPr>
        <a:xfrm>
          <a:off x="9588500" y="1082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74743</xdr:rowOff>
    </xdr:from>
    <xdr:to>
      <xdr:col>55</xdr:col>
      <xdr:colOff>0</xdr:colOff>
      <xdr:row>63</xdr:row>
      <xdr:rowOff>76871</xdr:rowOff>
    </xdr:to>
    <xdr:cxnSp macro="">
      <xdr:nvCxnSpPr>
        <xdr:cNvPr id="244" name="直線コネクタ 243">
          <a:extLst>
            <a:ext uri="{FF2B5EF4-FFF2-40B4-BE49-F238E27FC236}">
              <a16:creationId xmlns:a16="http://schemas.microsoft.com/office/drawing/2014/main" id="{4209F904-6E83-4C3F-870C-559E7B8FE016}"/>
            </a:ext>
          </a:extLst>
        </xdr:cNvPr>
        <xdr:cNvCxnSpPr/>
      </xdr:nvCxnSpPr>
      <xdr:spPr>
        <a:xfrm flipV="1">
          <a:off x="9639300" y="10876093"/>
          <a:ext cx="838200" cy="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29170</xdr:rowOff>
    </xdr:from>
    <xdr:to>
      <xdr:col>46</xdr:col>
      <xdr:colOff>38100</xdr:colOff>
      <xdr:row>63</xdr:row>
      <xdr:rowOff>130770</xdr:rowOff>
    </xdr:to>
    <xdr:sp macro="" textlink="">
      <xdr:nvSpPr>
        <xdr:cNvPr id="245" name="楕円 244">
          <a:extLst>
            <a:ext uri="{FF2B5EF4-FFF2-40B4-BE49-F238E27FC236}">
              <a16:creationId xmlns:a16="http://schemas.microsoft.com/office/drawing/2014/main" id="{4442BAC2-5BB0-4DA6-8872-15FA9E99C4C4}"/>
            </a:ext>
          </a:extLst>
        </xdr:cNvPr>
        <xdr:cNvSpPr/>
      </xdr:nvSpPr>
      <xdr:spPr>
        <a:xfrm>
          <a:off x="8699500" y="108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76871</xdr:rowOff>
    </xdr:from>
    <xdr:to>
      <xdr:col>50</xdr:col>
      <xdr:colOff>114300</xdr:colOff>
      <xdr:row>63</xdr:row>
      <xdr:rowOff>79970</xdr:rowOff>
    </xdr:to>
    <xdr:cxnSp macro="">
      <xdr:nvCxnSpPr>
        <xdr:cNvPr id="246" name="直線コネクタ 245">
          <a:extLst>
            <a:ext uri="{FF2B5EF4-FFF2-40B4-BE49-F238E27FC236}">
              <a16:creationId xmlns:a16="http://schemas.microsoft.com/office/drawing/2014/main" id="{C06B0C0A-2136-4BC7-82DE-05B88BFA0CB4}"/>
            </a:ext>
          </a:extLst>
        </xdr:cNvPr>
        <xdr:cNvCxnSpPr/>
      </xdr:nvCxnSpPr>
      <xdr:spPr>
        <a:xfrm flipV="1">
          <a:off x="8750300" y="10878221"/>
          <a:ext cx="8890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30373</xdr:rowOff>
    </xdr:from>
    <xdr:to>
      <xdr:col>41</xdr:col>
      <xdr:colOff>101600</xdr:colOff>
      <xdr:row>63</xdr:row>
      <xdr:rowOff>131973</xdr:rowOff>
    </xdr:to>
    <xdr:sp macro="" textlink="">
      <xdr:nvSpPr>
        <xdr:cNvPr id="247" name="楕円 246">
          <a:extLst>
            <a:ext uri="{FF2B5EF4-FFF2-40B4-BE49-F238E27FC236}">
              <a16:creationId xmlns:a16="http://schemas.microsoft.com/office/drawing/2014/main" id="{070858E8-77D8-4474-A4A2-6E8581C33817}"/>
            </a:ext>
          </a:extLst>
        </xdr:cNvPr>
        <xdr:cNvSpPr/>
      </xdr:nvSpPr>
      <xdr:spPr>
        <a:xfrm>
          <a:off x="7810500" y="108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79970</xdr:rowOff>
    </xdr:from>
    <xdr:to>
      <xdr:col>45</xdr:col>
      <xdr:colOff>177800</xdr:colOff>
      <xdr:row>63</xdr:row>
      <xdr:rowOff>81173</xdr:rowOff>
    </xdr:to>
    <xdr:cxnSp macro="">
      <xdr:nvCxnSpPr>
        <xdr:cNvPr id="248" name="直線コネクタ 247">
          <a:extLst>
            <a:ext uri="{FF2B5EF4-FFF2-40B4-BE49-F238E27FC236}">
              <a16:creationId xmlns:a16="http://schemas.microsoft.com/office/drawing/2014/main" id="{F6551ACD-266D-47F8-82C4-82C644461C81}"/>
            </a:ext>
          </a:extLst>
        </xdr:cNvPr>
        <xdr:cNvCxnSpPr/>
      </xdr:nvCxnSpPr>
      <xdr:spPr>
        <a:xfrm flipV="1">
          <a:off x="7861300" y="10881320"/>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37861</xdr:rowOff>
    </xdr:from>
    <xdr:to>
      <xdr:col>36</xdr:col>
      <xdr:colOff>165100</xdr:colOff>
      <xdr:row>63</xdr:row>
      <xdr:rowOff>139461</xdr:rowOff>
    </xdr:to>
    <xdr:sp macro="" textlink="">
      <xdr:nvSpPr>
        <xdr:cNvPr id="249" name="楕円 248">
          <a:extLst>
            <a:ext uri="{FF2B5EF4-FFF2-40B4-BE49-F238E27FC236}">
              <a16:creationId xmlns:a16="http://schemas.microsoft.com/office/drawing/2014/main" id="{177134BF-486E-481E-81F1-8C0066BBDC42}"/>
            </a:ext>
          </a:extLst>
        </xdr:cNvPr>
        <xdr:cNvSpPr/>
      </xdr:nvSpPr>
      <xdr:spPr>
        <a:xfrm>
          <a:off x="6921500" y="1083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81173</xdr:rowOff>
    </xdr:from>
    <xdr:to>
      <xdr:col>41</xdr:col>
      <xdr:colOff>50800</xdr:colOff>
      <xdr:row>63</xdr:row>
      <xdr:rowOff>88661</xdr:rowOff>
    </xdr:to>
    <xdr:cxnSp macro="">
      <xdr:nvCxnSpPr>
        <xdr:cNvPr id="250" name="直線コネクタ 249">
          <a:extLst>
            <a:ext uri="{FF2B5EF4-FFF2-40B4-BE49-F238E27FC236}">
              <a16:creationId xmlns:a16="http://schemas.microsoft.com/office/drawing/2014/main" id="{50898D7E-85F9-4950-AD84-2624CE5EAD30}"/>
            </a:ext>
          </a:extLst>
        </xdr:cNvPr>
        <xdr:cNvCxnSpPr/>
      </xdr:nvCxnSpPr>
      <xdr:spPr>
        <a:xfrm flipV="1">
          <a:off x="6972300" y="10882523"/>
          <a:ext cx="8890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551B3ED6-0C89-4E96-897E-1A14D90205F1}"/>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5144183B-59C8-4ECE-B03B-D9D1ECB6DB92}"/>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8C3C5B4E-6019-4E33-B29F-997F45546EA8}"/>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60DAECDF-C86E-4B3C-B31C-276DAB882A02}"/>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118798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CCBF5B6-98AE-4FE0-8F02-6EB86415F405}"/>
            </a:ext>
          </a:extLst>
        </xdr:cNvPr>
        <xdr:cNvSpPr txBox="1"/>
      </xdr:nvSpPr>
      <xdr:spPr>
        <a:xfrm>
          <a:off x="9327095" y="1092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121897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9CE2E791-B1BD-4279-A868-91EC41993750}"/>
            </a:ext>
          </a:extLst>
        </xdr:cNvPr>
        <xdr:cNvSpPr txBox="1"/>
      </xdr:nvSpPr>
      <xdr:spPr>
        <a:xfrm>
          <a:off x="8450795" y="1092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123100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8089AA5D-6E5C-4B4E-81A7-40E4B243A278}"/>
            </a:ext>
          </a:extLst>
        </xdr:cNvPr>
        <xdr:cNvSpPr txBox="1"/>
      </xdr:nvSpPr>
      <xdr:spPr>
        <a:xfrm>
          <a:off x="7561795" y="1092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130588</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26155B56-991B-4661-B9AE-1060AA3903CC}"/>
            </a:ext>
          </a:extLst>
        </xdr:cNvPr>
        <xdr:cNvSpPr txBox="1"/>
      </xdr:nvSpPr>
      <xdr:spPr>
        <a:xfrm>
          <a:off x="6672795" y="1093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8A4E1EC-5BB7-4B4D-8161-3CA62462CFF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2EEEDC43-1A07-4F05-BFB6-EECA9B7696D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21D93E1-9878-47D4-AEB8-3A69ECBF82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DBBFB28-1485-4D82-BF62-EB4DD2F93C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6EB15E5-E720-4A34-96F3-CA2523DA68F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28B1CF8-3F3D-4D2E-A7DA-8217E7D4338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5F687A0-4B72-427E-A363-77A2DD39F7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4E80919-1496-435D-A768-9EC9D66AA1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25FAA22-04A4-41B5-B4A7-444E77ED34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40E11C0-52E4-4554-9A0F-A1FF7FCB1F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4732A80-1C11-4208-85FC-342C2729E85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56D2D178-2D9D-45A8-802C-7EEFD51592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43B03529-B2F9-404F-9E35-AE69EDE1CA7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B8F6CC73-22E2-430E-A3AF-EE30B209D5E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C61BB5BD-14C9-4DAA-AF65-A848FBBFF5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F0D0DC2F-C5FC-4FF7-AA38-4339ABCB6AE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8D49286B-981E-4836-B93E-A5E7195B373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20BFDA51-A01F-40B3-B418-86639A8D0CD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7110B0A9-1343-4F5F-B7F7-B76D0F93A4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49DD8F01-D44C-4D10-9206-14747194E5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11E47BD2-5E66-4190-B9EC-9BA496C219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D8686B44-DB71-4D2B-BE92-95F9C5F771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2D2453FD-B870-46A6-8624-ECA63FED263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E4F2E4E-E75B-44CC-9F92-7DC2ED3259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C1287455-E81B-49F9-BB7D-063DBCDFF704}"/>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469E91A6-5CB9-4583-AA36-27C179AA56E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73AED1CB-D960-4F75-993E-D56CC18A9D9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DE9B0D01-B2F7-427A-8AC8-89F2EE021CF4}"/>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32C5F9D4-2E79-4B64-9493-99F618883541}"/>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6C45141-5DCD-4FB1-8B10-4935B9B51196}"/>
            </a:ext>
          </a:extLst>
        </xdr:cNvPr>
        <xdr:cNvSpPr txBox="1"/>
      </xdr:nvSpPr>
      <xdr:spPr>
        <a:xfrm>
          <a:off x="46736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8E875CD7-4720-4C23-8F4B-A29A849C1A4B}"/>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B6B437B0-0D6B-4D9B-B098-47AEC1D700DA}"/>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6F6FCFA1-537A-49A8-B392-E2AED182C56F}"/>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0D98ECAA-80A4-495B-BB19-BD41F6D593FA}"/>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754AB779-4726-44A2-BBE3-C73707B93E18}"/>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06AC55A-5453-439A-929E-35BEF4E799D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DFC8F88-B158-4E0A-88C3-9F970C77EC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965B64D-73F3-417A-8C64-F9B3AE21F94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8633C7B-514A-479F-AB46-C237B000E6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CF7D87-9B35-4647-9B49-06458FDAB8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299" name="楕円 298">
          <a:extLst>
            <a:ext uri="{FF2B5EF4-FFF2-40B4-BE49-F238E27FC236}">
              <a16:creationId xmlns:a16="http://schemas.microsoft.com/office/drawing/2014/main" id="{A9158189-1090-49CB-A5CF-F345E986DE89}"/>
            </a:ext>
          </a:extLst>
        </xdr:cNvPr>
        <xdr:cNvSpPr/>
      </xdr:nvSpPr>
      <xdr:spPr>
        <a:xfrm>
          <a:off x="4584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72407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8F4B04D3-D94D-4310-8828-C37C1418B638}"/>
            </a:ext>
          </a:extLst>
        </xdr:cNvPr>
        <xdr:cNvSpPr txBox="1"/>
      </xdr:nvSpPr>
      <xdr:spPr>
        <a:xfrm>
          <a:off x="4673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31114</xdr:rowOff>
    </xdr:from>
    <xdr:to>
      <xdr:col>20</xdr:col>
      <xdr:colOff>38100</xdr:colOff>
      <xdr:row>85</xdr:row>
      <xdr:rowOff>132714</xdr:rowOff>
    </xdr:to>
    <xdr:sp macro="" textlink="">
      <xdr:nvSpPr>
        <xdr:cNvPr id="301" name="楕円 300">
          <a:extLst>
            <a:ext uri="{FF2B5EF4-FFF2-40B4-BE49-F238E27FC236}">
              <a16:creationId xmlns:a16="http://schemas.microsoft.com/office/drawing/2014/main" id="{3DFB3037-91CB-42F9-85F6-93E6157BDAAC}"/>
            </a:ext>
          </a:extLst>
        </xdr:cNvPr>
        <xdr:cNvSpPr/>
      </xdr:nvSpPr>
      <xdr:spPr>
        <a:xfrm>
          <a:off x="3746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85</xdr:row>
      <xdr:rowOff>81914</xdr:rowOff>
    </xdr:to>
    <xdr:cxnSp macro="">
      <xdr:nvCxnSpPr>
        <xdr:cNvPr id="302" name="直線コネクタ 301">
          <a:extLst>
            <a:ext uri="{FF2B5EF4-FFF2-40B4-BE49-F238E27FC236}">
              <a16:creationId xmlns:a16="http://schemas.microsoft.com/office/drawing/2014/main" id="{32547F43-7B78-4760-9BCA-56E6E5C9F142}"/>
            </a:ext>
          </a:extLst>
        </xdr:cNvPr>
        <xdr:cNvCxnSpPr/>
      </xdr:nvCxnSpPr>
      <xdr:spPr>
        <a:xfrm flipV="1">
          <a:off x="3797300" y="14546580"/>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xdr:rowOff>
    </xdr:from>
    <xdr:to>
      <xdr:col>15</xdr:col>
      <xdr:colOff>101600</xdr:colOff>
      <xdr:row>85</xdr:row>
      <xdr:rowOff>117475</xdr:rowOff>
    </xdr:to>
    <xdr:sp macro="" textlink="">
      <xdr:nvSpPr>
        <xdr:cNvPr id="303" name="楕円 302">
          <a:extLst>
            <a:ext uri="{FF2B5EF4-FFF2-40B4-BE49-F238E27FC236}">
              <a16:creationId xmlns:a16="http://schemas.microsoft.com/office/drawing/2014/main" id="{0AC48901-E458-4DED-951E-DCC98952A034}"/>
            </a:ext>
          </a:extLst>
        </xdr:cNvPr>
        <xdr:cNvSpPr/>
      </xdr:nvSpPr>
      <xdr:spPr>
        <a:xfrm>
          <a:off x="2857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66675</xdr:rowOff>
    </xdr:from>
    <xdr:to>
      <xdr:col>19</xdr:col>
      <xdr:colOff>177800</xdr:colOff>
      <xdr:row>85</xdr:row>
      <xdr:rowOff>81914</xdr:rowOff>
    </xdr:to>
    <xdr:cxnSp macro="">
      <xdr:nvCxnSpPr>
        <xdr:cNvPr id="304" name="直線コネクタ 303">
          <a:extLst>
            <a:ext uri="{FF2B5EF4-FFF2-40B4-BE49-F238E27FC236}">
              <a16:creationId xmlns:a16="http://schemas.microsoft.com/office/drawing/2014/main" id="{7499F883-4B5E-463E-B7F7-302B93659D3F}"/>
            </a:ext>
          </a:extLst>
        </xdr:cNvPr>
        <xdr:cNvCxnSpPr/>
      </xdr:nvCxnSpPr>
      <xdr:spPr>
        <a:xfrm>
          <a:off x="2908300" y="146399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xdr:rowOff>
    </xdr:from>
    <xdr:to>
      <xdr:col>10</xdr:col>
      <xdr:colOff>165100</xdr:colOff>
      <xdr:row>85</xdr:row>
      <xdr:rowOff>106045</xdr:rowOff>
    </xdr:to>
    <xdr:sp macro="" textlink="">
      <xdr:nvSpPr>
        <xdr:cNvPr id="305" name="楕円 304">
          <a:extLst>
            <a:ext uri="{FF2B5EF4-FFF2-40B4-BE49-F238E27FC236}">
              <a16:creationId xmlns:a16="http://schemas.microsoft.com/office/drawing/2014/main" id="{6306B02B-D5D7-4364-9F22-005A415CE895}"/>
            </a:ext>
          </a:extLst>
        </xdr:cNvPr>
        <xdr:cNvSpPr/>
      </xdr:nvSpPr>
      <xdr:spPr>
        <a:xfrm>
          <a:off x="1968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55245</xdr:rowOff>
    </xdr:from>
    <xdr:to>
      <xdr:col>15</xdr:col>
      <xdr:colOff>50800</xdr:colOff>
      <xdr:row>85</xdr:row>
      <xdr:rowOff>66675</xdr:rowOff>
    </xdr:to>
    <xdr:cxnSp macro="">
      <xdr:nvCxnSpPr>
        <xdr:cNvPr id="306" name="直線コネクタ 305">
          <a:extLst>
            <a:ext uri="{FF2B5EF4-FFF2-40B4-BE49-F238E27FC236}">
              <a16:creationId xmlns:a16="http://schemas.microsoft.com/office/drawing/2014/main" id="{7C066B3B-B702-40EE-8265-5260D54ADDDB}"/>
            </a:ext>
          </a:extLst>
        </xdr:cNvPr>
        <xdr:cNvCxnSpPr/>
      </xdr:nvCxnSpPr>
      <xdr:spPr>
        <a:xfrm>
          <a:off x="2019300" y="146284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158750</xdr:rowOff>
    </xdr:from>
    <xdr:to>
      <xdr:col>6</xdr:col>
      <xdr:colOff>38100</xdr:colOff>
      <xdr:row>85</xdr:row>
      <xdr:rowOff>88900</xdr:rowOff>
    </xdr:to>
    <xdr:sp macro="" textlink="">
      <xdr:nvSpPr>
        <xdr:cNvPr id="307" name="楕円 306">
          <a:extLst>
            <a:ext uri="{FF2B5EF4-FFF2-40B4-BE49-F238E27FC236}">
              <a16:creationId xmlns:a16="http://schemas.microsoft.com/office/drawing/2014/main" id="{EEAABADE-D004-4E06-B5D2-9D30BA8A7F96}"/>
            </a:ext>
          </a:extLst>
        </xdr:cNvPr>
        <xdr:cNvSpPr/>
      </xdr:nvSpPr>
      <xdr:spPr>
        <a:xfrm>
          <a:off x="1079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38100</xdr:rowOff>
    </xdr:from>
    <xdr:to>
      <xdr:col>10</xdr:col>
      <xdr:colOff>114300</xdr:colOff>
      <xdr:row>85</xdr:row>
      <xdr:rowOff>55245</xdr:rowOff>
    </xdr:to>
    <xdr:cxnSp macro="">
      <xdr:nvCxnSpPr>
        <xdr:cNvPr id="308" name="直線コネクタ 307">
          <a:extLst>
            <a:ext uri="{FF2B5EF4-FFF2-40B4-BE49-F238E27FC236}">
              <a16:creationId xmlns:a16="http://schemas.microsoft.com/office/drawing/2014/main" id="{0397E1D0-16FD-46B8-B58C-8BB6872E2E0D}"/>
            </a:ext>
          </a:extLst>
        </xdr:cNvPr>
        <xdr:cNvCxnSpPr/>
      </xdr:nvCxnSpPr>
      <xdr:spPr>
        <a:xfrm>
          <a:off x="1130300" y="14611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id="{B3A1662A-7471-4339-937D-431E2ACCDB7F}"/>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36159DA5-EE4F-49B5-AC49-7275D850F644}"/>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id="{7C02D311-1D37-402D-A9FE-DB746B8A778B}"/>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1619E7B5-4360-4234-833A-4E2C3795DB74}"/>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123841</xdr:rowOff>
    </xdr:from>
    <xdr:ext cx="405111" cy="259045"/>
    <xdr:sp macro="" textlink="">
      <xdr:nvSpPr>
        <xdr:cNvPr id="313" name="n_1mainValue【公営住宅】&#10;有形固定資産減価償却率">
          <a:extLst>
            <a:ext uri="{FF2B5EF4-FFF2-40B4-BE49-F238E27FC236}">
              <a16:creationId xmlns:a16="http://schemas.microsoft.com/office/drawing/2014/main" id="{73B43C73-7DDF-483A-9401-5F953E15F62B}"/>
            </a:ext>
          </a:extLst>
        </xdr:cNvPr>
        <xdr:cNvSpPr txBox="1"/>
      </xdr:nvSpPr>
      <xdr:spPr>
        <a:xfrm>
          <a:off x="35820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108602</xdr:rowOff>
    </xdr:from>
    <xdr:ext cx="405111" cy="259045"/>
    <xdr:sp macro="" textlink="">
      <xdr:nvSpPr>
        <xdr:cNvPr id="314" name="n_2mainValue【公営住宅】&#10;有形固定資産減価償却率">
          <a:extLst>
            <a:ext uri="{FF2B5EF4-FFF2-40B4-BE49-F238E27FC236}">
              <a16:creationId xmlns:a16="http://schemas.microsoft.com/office/drawing/2014/main" id="{D49F2690-F727-4112-9C5C-9BFA49686DDE}"/>
            </a:ext>
          </a:extLst>
        </xdr:cNvPr>
        <xdr:cNvSpPr txBox="1"/>
      </xdr:nvSpPr>
      <xdr:spPr>
        <a:xfrm>
          <a:off x="2705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97172</xdr:rowOff>
    </xdr:from>
    <xdr:ext cx="405111" cy="259045"/>
    <xdr:sp macro="" textlink="">
      <xdr:nvSpPr>
        <xdr:cNvPr id="315" name="n_3mainValue【公営住宅】&#10;有形固定資産減価償却率">
          <a:extLst>
            <a:ext uri="{FF2B5EF4-FFF2-40B4-BE49-F238E27FC236}">
              <a16:creationId xmlns:a16="http://schemas.microsoft.com/office/drawing/2014/main" id="{3CA13997-3985-4F33-B481-8CB3863025FB}"/>
            </a:ext>
          </a:extLst>
        </xdr:cNvPr>
        <xdr:cNvSpPr txBox="1"/>
      </xdr:nvSpPr>
      <xdr:spPr>
        <a:xfrm>
          <a:off x="18167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80027</xdr:rowOff>
    </xdr:from>
    <xdr:ext cx="405111" cy="259045"/>
    <xdr:sp macro="" textlink="">
      <xdr:nvSpPr>
        <xdr:cNvPr id="316" name="n_4mainValue【公営住宅】&#10;有形固定資産減価償却率">
          <a:extLst>
            <a:ext uri="{FF2B5EF4-FFF2-40B4-BE49-F238E27FC236}">
              <a16:creationId xmlns:a16="http://schemas.microsoft.com/office/drawing/2014/main" id="{A2B4AA63-2F71-4BD8-911F-7466FA9A91F3}"/>
            </a:ext>
          </a:extLst>
        </xdr:cNvPr>
        <xdr:cNvSpPr txBox="1"/>
      </xdr:nvSpPr>
      <xdr:spPr>
        <a:xfrm>
          <a:off x="927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BA8BA41A-6273-4AD3-BD85-E809B10CCA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B147E5AE-5DA9-4847-B606-D79807EB55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15E88E5B-125C-4298-B36C-EDA14A95D1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C3A9A03-D4C7-41E5-8183-E600D56519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FE5E44ED-F13F-4457-BA99-F40874E13B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FB11C20-BD7F-4C8D-829A-FC47AA8C51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E7F4F2A-25DF-4BA6-895F-08BFC31E5F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7DD5E7C-0EEB-4A5E-BD59-39238578AF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30C3A231-7041-4860-B944-1263DF1D6A6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4E68746-C01D-4A6F-9543-0B171F5484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CC6167F5-4A5B-46A8-A8ED-7649F2F41E2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982ABE5A-FD5C-4123-A289-2928E3ACCF6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D2BDF214-EF5F-4E87-81D2-AFF7E2FB4EC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BADB07AD-204D-422A-8D76-3B6F9172284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3B730A9F-C229-4244-A20F-1ACB401EB1F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28F28901-73FB-48F2-ADB7-5FAD4182FE2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76C72684-19D3-47A5-A851-64048D1405B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20A537DC-69C0-4E16-9648-517A54CABDC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C29058A7-59D6-48F1-84DF-E5B085DDFA9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A47460E6-A539-448E-9AD2-B47DE131704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7E5DAE78-3520-45D4-B981-3A8D01654A9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46AD00AE-74EE-43D6-BCD9-D6CA310076C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46612BD-9F17-4F82-A9DE-8E03E52CDE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630DAFB0-10FB-4CA2-8A85-E102A8F0ECE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31E03C3-F7B3-41B5-BD28-5BEC0E8915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E62C4E23-12EF-42B3-969C-8889CA6E3963}"/>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C6254192-2010-4BD2-9069-ADD99396FF69}"/>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19287B68-6753-410E-A26C-8FA851C4756D}"/>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EDF373C2-F41A-4C29-9AD9-6D6AE9F58ADC}"/>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85211077-D33A-4C10-AE6E-9D4EBC658CE4}"/>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8DB59AF0-E843-42D9-9829-5F57B0316A49}"/>
            </a:ext>
          </a:extLst>
        </xdr:cNvPr>
        <xdr:cNvSpPr txBox="1"/>
      </xdr:nvSpPr>
      <xdr:spPr>
        <a:xfrm>
          <a:off x="10515600" y="1448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236663E9-4E37-4C57-8721-BA7E8B0BBA41}"/>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429A5D62-4441-4FEE-8373-946BA4D79D03}"/>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FD3EA852-6B16-4C3E-8379-D7B4916B64F7}"/>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4ECE8C0F-E096-4954-966B-B4F2D34E98D0}"/>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AE333685-8CEA-4B07-A05C-1A24D5A7CB4B}"/>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A68BFB6-B66A-4518-87DC-931655FD17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A15D675-BB74-4DAA-8225-EEF68982AF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804ACA3-FFBC-4B43-B9D2-686A09490EA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92D146B-05F2-4A20-9E3E-0A903D3976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C1D083B-EB83-49D9-B6EC-518B55C274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107314</xdr:rowOff>
    </xdr:from>
    <xdr:to>
      <xdr:col>55</xdr:col>
      <xdr:colOff>50800</xdr:colOff>
      <xdr:row>86</xdr:row>
      <xdr:rowOff>37464</xdr:rowOff>
    </xdr:to>
    <xdr:sp macro="" textlink="">
      <xdr:nvSpPr>
        <xdr:cNvPr id="358" name="楕円 357">
          <a:extLst>
            <a:ext uri="{FF2B5EF4-FFF2-40B4-BE49-F238E27FC236}">
              <a16:creationId xmlns:a16="http://schemas.microsoft.com/office/drawing/2014/main" id="{62BE09E6-8CBA-4A2B-80CC-E9FF1AB89FED}"/>
            </a:ext>
          </a:extLst>
        </xdr:cNvPr>
        <xdr:cNvSpPr/>
      </xdr:nvSpPr>
      <xdr:spPr>
        <a:xfrm>
          <a:off x="104267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85741</xdr:rowOff>
    </xdr:from>
    <xdr:ext cx="469744" cy="259045"/>
    <xdr:sp macro="" textlink="">
      <xdr:nvSpPr>
        <xdr:cNvPr id="359" name="【公営住宅】&#10;一人当たり面積該当値テキスト">
          <a:extLst>
            <a:ext uri="{FF2B5EF4-FFF2-40B4-BE49-F238E27FC236}">
              <a16:creationId xmlns:a16="http://schemas.microsoft.com/office/drawing/2014/main" id="{740111D3-8F83-4665-9ADF-4EA85A3C4D73}"/>
            </a:ext>
          </a:extLst>
        </xdr:cNvPr>
        <xdr:cNvSpPr txBox="1"/>
      </xdr:nvSpPr>
      <xdr:spPr>
        <a:xfrm>
          <a:off x="10515600"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115805</xdr:rowOff>
    </xdr:from>
    <xdr:to>
      <xdr:col>50</xdr:col>
      <xdr:colOff>165100</xdr:colOff>
      <xdr:row>86</xdr:row>
      <xdr:rowOff>45955</xdr:rowOff>
    </xdr:to>
    <xdr:sp macro="" textlink="">
      <xdr:nvSpPr>
        <xdr:cNvPr id="360" name="楕円 359">
          <a:extLst>
            <a:ext uri="{FF2B5EF4-FFF2-40B4-BE49-F238E27FC236}">
              <a16:creationId xmlns:a16="http://schemas.microsoft.com/office/drawing/2014/main" id="{D694B4A9-74CD-43EF-BC16-1F9477FACAC9}"/>
            </a:ext>
          </a:extLst>
        </xdr:cNvPr>
        <xdr:cNvSpPr/>
      </xdr:nvSpPr>
      <xdr:spPr>
        <a:xfrm>
          <a:off x="9588500" y="146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158114</xdr:rowOff>
    </xdr:from>
    <xdr:to>
      <xdr:col>55</xdr:col>
      <xdr:colOff>0</xdr:colOff>
      <xdr:row>85</xdr:row>
      <xdr:rowOff>166605</xdr:rowOff>
    </xdr:to>
    <xdr:cxnSp macro="">
      <xdr:nvCxnSpPr>
        <xdr:cNvPr id="361" name="直線コネクタ 360">
          <a:extLst>
            <a:ext uri="{FF2B5EF4-FFF2-40B4-BE49-F238E27FC236}">
              <a16:creationId xmlns:a16="http://schemas.microsoft.com/office/drawing/2014/main" id="{08193734-48C7-4682-B3E9-35FCF1C1672A}"/>
            </a:ext>
          </a:extLst>
        </xdr:cNvPr>
        <xdr:cNvCxnSpPr/>
      </xdr:nvCxnSpPr>
      <xdr:spPr>
        <a:xfrm flipV="1">
          <a:off x="9639300" y="14731364"/>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114826</xdr:rowOff>
    </xdr:from>
    <xdr:to>
      <xdr:col>46</xdr:col>
      <xdr:colOff>38100</xdr:colOff>
      <xdr:row>86</xdr:row>
      <xdr:rowOff>44976</xdr:rowOff>
    </xdr:to>
    <xdr:sp macro="" textlink="">
      <xdr:nvSpPr>
        <xdr:cNvPr id="362" name="楕円 361">
          <a:extLst>
            <a:ext uri="{FF2B5EF4-FFF2-40B4-BE49-F238E27FC236}">
              <a16:creationId xmlns:a16="http://schemas.microsoft.com/office/drawing/2014/main" id="{B778C5C3-5E3D-47D7-9B7B-6F9789E2C14D}"/>
            </a:ext>
          </a:extLst>
        </xdr:cNvPr>
        <xdr:cNvSpPr/>
      </xdr:nvSpPr>
      <xdr:spPr>
        <a:xfrm>
          <a:off x="8699500" y="14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165626</xdr:rowOff>
    </xdr:from>
    <xdr:to>
      <xdr:col>50</xdr:col>
      <xdr:colOff>114300</xdr:colOff>
      <xdr:row>85</xdr:row>
      <xdr:rowOff>166605</xdr:rowOff>
    </xdr:to>
    <xdr:cxnSp macro="">
      <xdr:nvCxnSpPr>
        <xdr:cNvPr id="363" name="直線コネクタ 362">
          <a:extLst>
            <a:ext uri="{FF2B5EF4-FFF2-40B4-BE49-F238E27FC236}">
              <a16:creationId xmlns:a16="http://schemas.microsoft.com/office/drawing/2014/main" id="{B28D1AFE-26C1-4E93-B3E3-81A72C98D9F8}"/>
            </a:ext>
          </a:extLst>
        </xdr:cNvPr>
        <xdr:cNvCxnSpPr/>
      </xdr:nvCxnSpPr>
      <xdr:spPr>
        <a:xfrm>
          <a:off x="8750300" y="14738876"/>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106989</xdr:rowOff>
    </xdr:from>
    <xdr:to>
      <xdr:col>41</xdr:col>
      <xdr:colOff>101600</xdr:colOff>
      <xdr:row>86</xdr:row>
      <xdr:rowOff>37139</xdr:rowOff>
    </xdr:to>
    <xdr:sp macro="" textlink="">
      <xdr:nvSpPr>
        <xdr:cNvPr id="364" name="楕円 363">
          <a:extLst>
            <a:ext uri="{FF2B5EF4-FFF2-40B4-BE49-F238E27FC236}">
              <a16:creationId xmlns:a16="http://schemas.microsoft.com/office/drawing/2014/main" id="{47AB9CBC-FC94-4DEB-97F0-366B1038BD64}"/>
            </a:ext>
          </a:extLst>
        </xdr:cNvPr>
        <xdr:cNvSpPr/>
      </xdr:nvSpPr>
      <xdr:spPr>
        <a:xfrm>
          <a:off x="7810500" y="146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157789</xdr:rowOff>
    </xdr:from>
    <xdr:to>
      <xdr:col>45</xdr:col>
      <xdr:colOff>177800</xdr:colOff>
      <xdr:row>85</xdr:row>
      <xdr:rowOff>165626</xdr:rowOff>
    </xdr:to>
    <xdr:cxnSp macro="">
      <xdr:nvCxnSpPr>
        <xdr:cNvPr id="365" name="直線コネクタ 364">
          <a:extLst>
            <a:ext uri="{FF2B5EF4-FFF2-40B4-BE49-F238E27FC236}">
              <a16:creationId xmlns:a16="http://schemas.microsoft.com/office/drawing/2014/main" id="{51449DFD-18B0-4A27-A6EA-AD38E1EA67DD}"/>
            </a:ext>
          </a:extLst>
        </xdr:cNvPr>
        <xdr:cNvCxnSpPr/>
      </xdr:nvCxnSpPr>
      <xdr:spPr>
        <a:xfrm>
          <a:off x="7861300" y="14731039"/>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104539</xdr:rowOff>
    </xdr:from>
    <xdr:to>
      <xdr:col>36</xdr:col>
      <xdr:colOff>165100</xdr:colOff>
      <xdr:row>86</xdr:row>
      <xdr:rowOff>34689</xdr:rowOff>
    </xdr:to>
    <xdr:sp macro="" textlink="">
      <xdr:nvSpPr>
        <xdr:cNvPr id="366" name="楕円 365">
          <a:extLst>
            <a:ext uri="{FF2B5EF4-FFF2-40B4-BE49-F238E27FC236}">
              <a16:creationId xmlns:a16="http://schemas.microsoft.com/office/drawing/2014/main" id="{B03F9BC9-754A-457A-985F-04C427519110}"/>
            </a:ext>
          </a:extLst>
        </xdr:cNvPr>
        <xdr:cNvSpPr/>
      </xdr:nvSpPr>
      <xdr:spPr>
        <a:xfrm>
          <a:off x="6921500" y="146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155339</xdr:rowOff>
    </xdr:from>
    <xdr:to>
      <xdr:col>41</xdr:col>
      <xdr:colOff>50800</xdr:colOff>
      <xdr:row>85</xdr:row>
      <xdr:rowOff>157789</xdr:rowOff>
    </xdr:to>
    <xdr:cxnSp macro="">
      <xdr:nvCxnSpPr>
        <xdr:cNvPr id="367" name="直線コネクタ 366">
          <a:extLst>
            <a:ext uri="{FF2B5EF4-FFF2-40B4-BE49-F238E27FC236}">
              <a16:creationId xmlns:a16="http://schemas.microsoft.com/office/drawing/2014/main" id="{CA1E0A8C-2C8B-4106-9360-14C6CA958D8E}"/>
            </a:ext>
          </a:extLst>
        </xdr:cNvPr>
        <xdr:cNvCxnSpPr/>
      </xdr:nvCxnSpPr>
      <xdr:spPr>
        <a:xfrm>
          <a:off x="6972300" y="14728589"/>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A58D3A57-351E-4AB1-8739-C25C84124C2E}"/>
            </a:ext>
          </a:extLst>
        </xdr:cNvPr>
        <xdr:cNvSpPr txBox="1"/>
      </xdr:nvSpPr>
      <xdr:spPr>
        <a:xfrm>
          <a:off x="93917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id="{991C6A13-7EBA-4AB9-81E6-1107024D2FB8}"/>
            </a:ext>
          </a:extLst>
        </xdr:cNvPr>
        <xdr:cNvSpPr txBox="1"/>
      </xdr:nvSpPr>
      <xdr:spPr>
        <a:xfrm>
          <a:off x="8515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70" name="n_3aveValue【公営住宅】&#10;一人当たり面積">
          <a:extLst>
            <a:ext uri="{FF2B5EF4-FFF2-40B4-BE49-F238E27FC236}">
              <a16:creationId xmlns:a16="http://schemas.microsoft.com/office/drawing/2014/main" id="{5B7CDEB5-96FA-48A1-80BE-534BA1A3224B}"/>
            </a:ext>
          </a:extLst>
        </xdr:cNvPr>
        <xdr:cNvSpPr txBox="1"/>
      </xdr:nvSpPr>
      <xdr:spPr>
        <a:xfrm>
          <a:off x="7626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id="{D20F60E8-820E-43B5-845E-78197D2EF32D}"/>
            </a:ext>
          </a:extLst>
        </xdr:cNvPr>
        <xdr:cNvSpPr txBox="1"/>
      </xdr:nvSpPr>
      <xdr:spPr>
        <a:xfrm>
          <a:off x="6737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37082</xdr:rowOff>
    </xdr:from>
    <xdr:ext cx="469744" cy="259045"/>
    <xdr:sp macro="" textlink="">
      <xdr:nvSpPr>
        <xdr:cNvPr id="372" name="n_1mainValue【公営住宅】&#10;一人当たり面積">
          <a:extLst>
            <a:ext uri="{FF2B5EF4-FFF2-40B4-BE49-F238E27FC236}">
              <a16:creationId xmlns:a16="http://schemas.microsoft.com/office/drawing/2014/main" id="{2B83D92F-A0F9-4D67-838C-DDDCFE14F63A}"/>
            </a:ext>
          </a:extLst>
        </xdr:cNvPr>
        <xdr:cNvSpPr txBox="1"/>
      </xdr:nvSpPr>
      <xdr:spPr>
        <a:xfrm>
          <a:off x="9391727" y="1478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36103</xdr:rowOff>
    </xdr:from>
    <xdr:ext cx="469744" cy="259045"/>
    <xdr:sp macro="" textlink="">
      <xdr:nvSpPr>
        <xdr:cNvPr id="373" name="n_2mainValue【公営住宅】&#10;一人当たり面積">
          <a:extLst>
            <a:ext uri="{FF2B5EF4-FFF2-40B4-BE49-F238E27FC236}">
              <a16:creationId xmlns:a16="http://schemas.microsoft.com/office/drawing/2014/main" id="{CB7B53EA-EE3F-4435-A886-4A11A20B54A7}"/>
            </a:ext>
          </a:extLst>
        </xdr:cNvPr>
        <xdr:cNvSpPr txBox="1"/>
      </xdr:nvSpPr>
      <xdr:spPr>
        <a:xfrm>
          <a:off x="8515427" y="147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28266</xdr:rowOff>
    </xdr:from>
    <xdr:ext cx="469744" cy="259045"/>
    <xdr:sp macro="" textlink="">
      <xdr:nvSpPr>
        <xdr:cNvPr id="374" name="n_3mainValue【公営住宅】&#10;一人当たり面積">
          <a:extLst>
            <a:ext uri="{FF2B5EF4-FFF2-40B4-BE49-F238E27FC236}">
              <a16:creationId xmlns:a16="http://schemas.microsoft.com/office/drawing/2014/main" id="{CEAC8A5C-8B82-4D86-B63B-771C8AC2D442}"/>
            </a:ext>
          </a:extLst>
        </xdr:cNvPr>
        <xdr:cNvSpPr txBox="1"/>
      </xdr:nvSpPr>
      <xdr:spPr>
        <a:xfrm>
          <a:off x="7626427" y="147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25816</xdr:rowOff>
    </xdr:from>
    <xdr:ext cx="469744" cy="259045"/>
    <xdr:sp macro="" textlink="">
      <xdr:nvSpPr>
        <xdr:cNvPr id="375" name="n_4mainValue【公営住宅】&#10;一人当たり面積">
          <a:extLst>
            <a:ext uri="{FF2B5EF4-FFF2-40B4-BE49-F238E27FC236}">
              <a16:creationId xmlns:a16="http://schemas.microsoft.com/office/drawing/2014/main" id="{2E302579-8738-42BF-AE0A-C9D27FCC569E}"/>
            </a:ext>
          </a:extLst>
        </xdr:cNvPr>
        <xdr:cNvSpPr txBox="1"/>
      </xdr:nvSpPr>
      <xdr:spPr>
        <a:xfrm>
          <a:off x="6737427" y="147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7DB137A-1848-4C35-959A-8D48A902BD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F2C0E89-7237-41D2-B926-B0BAC7A25F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1F71F55-6C27-4E28-9371-A20761C32D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79EBF14-6C0E-424B-8BB3-23EB31BBDE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0CD9A99-67D7-4BBB-A64F-038A590E96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9030ABD-099A-41AB-B64D-6B6C92B34C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7BD3B659-AB95-4481-A9A3-F47F4A9E73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BB8F11D-0704-47CA-AE51-9B53D992BC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DB7430C-5F73-41A2-B0A0-CFFAF21D65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93BDD825-A273-4CBF-B17D-F2850F9E2A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ACD7AEB9-75D0-4230-B232-2B361A6626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4E00AAF9-CEA9-43FA-AE9B-C817F3B288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65014A19-3823-4F78-8043-E2AEFFED7B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4D56F618-FEEB-4D33-A71A-6D1C03B955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D58F0E8D-43F7-44FF-8461-96401C09F5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35CA2FC-3B90-4423-AE26-1404B8EF7EA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9C4909DC-C43C-441D-BAD3-F451DC9791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5ECECB0-24BD-4D1A-A187-521B32686E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2DC21DE2-571B-4DA2-AC0F-D7776F1EC3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92CDC25A-AB45-4E3E-A9FC-55298FFF615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2FA2688-F84F-46D7-858E-10B360C419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35EEC395-A356-4F15-9D29-4FCB4F96F4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4E77027C-E1CE-4F37-9242-A4AEFCD852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F815C232-4620-4F42-AE8D-0D5CBB3EF7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8711DCFB-4EC7-480D-BDF7-4EDE85D88C1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AF0A0673-C1BC-4521-9C73-F65ABFC7BA4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4F785A0-F386-4AA7-905D-63EF513EC34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642CB06F-F898-4D3B-8312-1649BB78D7F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F34FD163-94FB-410C-BCE2-1CE5A35DDAD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CDF12ED6-C71E-4818-8079-4CCA54980F5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5A639722-E8C2-4503-BD95-4F0B04793EE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D6491F6-0891-4F67-B83E-E5F8B8B2AE5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DDB9B332-A4EF-4A38-834E-15E7A81B879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4998D49C-41E1-41C6-8B5B-9BB1A9867FA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992522F7-F876-4256-9B4D-D6C2D9A1486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4B38A9C-B65E-40FD-94E9-246E6920032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340D2A70-6C8B-465F-91DA-0F7A509393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79041645-2E06-48C2-B740-7F930697B23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D2110496-A2F5-4E58-A642-D6065FF5E77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BDB8842-EA88-4A99-A0F9-A128F7AC69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FDDC00B3-0CB4-4D97-A58D-F32C660C62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364CE5-71D3-422F-A7A5-81DEF93DD57E}"/>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714E66D-D8F8-4F75-8FE3-258C7E4BB77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6ED3AFD4-7601-4E95-9E4C-5C958351BD1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8CD1AAE4-56BA-464F-B2AB-B3AA7E810557}"/>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id="{B46217B6-5657-4644-ACCD-1F220114AF01}"/>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9B702907-3803-413C-A2AE-6586FAF46B59}"/>
            </a:ext>
          </a:extLst>
        </xdr:cNvPr>
        <xdr:cNvSpPr txBox="1"/>
      </xdr:nvSpPr>
      <xdr:spPr>
        <a:xfrm>
          <a:off x="16357600" y="652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id="{7BBB45E4-3E4F-4409-8DFD-11F383A69EE0}"/>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id="{6995A355-C432-4D57-860D-CD56E66D1134}"/>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id="{1F89F122-3E22-4A73-9676-9F13939F4698}"/>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6" name="フローチャート: 判断 425">
          <a:extLst>
            <a:ext uri="{FF2B5EF4-FFF2-40B4-BE49-F238E27FC236}">
              <a16:creationId xmlns:a16="http://schemas.microsoft.com/office/drawing/2014/main" id="{79C57915-39F5-4863-9995-F94CAD41205E}"/>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27" name="フローチャート: 判断 426">
          <a:extLst>
            <a:ext uri="{FF2B5EF4-FFF2-40B4-BE49-F238E27FC236}">
              <a16:creationId xmlns:a16="http://schemas.microsoft.com/office/drawing/2014/main" id="{6DE3EE46-CC24-4209-A1FA-3880852141D4}"/>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642706B-333E-43A0-8CEB-D9FF5B661E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555483E-4F1B-467D-9C5C-FA693F320A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6D430E7-A4C9-4E99-BFC8-C2A5D60F32D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9FF9366-87E9-44E0-B6FA-008ECDE363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A0D3C1A-B3A6-4953-91AE-B9F3D5295D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120106</xdr:rowOff>
    </xdr:from>
    <xdr:to>
      <xdr:col>85</xdr:col>
      <xdr:colOff>177800</xdr:colOff>
      <xdr:row>38</xdr:row>
      <xdr:rowOff>50256</xdr:rowOff>
    </xdr:to>
    <xdr:sp macro="" textlink="">
      <xdr:nvSpPr>
        <xdr:cNvPr id="433" name="楕円 432">
          <a:extLst>
            <a:ext uri="{FF2B5EF4-FFF2-40B4-BE49-F238E27FC236}">
              <a16:creationId xmlns:a16="http://schemas.microsoft.com/office/drawing/2014/main" id="{56337045-A5F1-4E53-B09A-4781B784DC3D}"/>
            </a:ext>
          </a:extLst>
        </xdr:cNvPr>
        <xdr:cNvSpPr/>
      </xdr:nvSpPr>
      <xdr:spPr>
        <a:xfrm>
          <a:off x="16268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142983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3C9C3CCB-23DA-43BD-B979-0F6F411C7B25}"/>
            </a:ext>
          </a:extLst>
        </xdr:cNvPr>
        <xdr:cNvSpPr txBox="1"/>
      </xdr:nvSpPr>
      <xdr:spPr>
        <a:xfrm>
          <a:off x="16357600" y="631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22134</xdr:rowOff>
    </xdr:from>
    <xdr:to>
      <xdr:col>81</xdr:col>
      <xdr:colOff>101600</xdr:colOff>
      <xdr:row>37</xdr:row>
      <xdr:rowOff>123734</xdr:rowOff>
    </xdr:to>
    <xdr:sp macro="" textlink="">
      <xdr:nvSpPr>
        <xdr:cNvPr id="435" name="楕円 434">
          <a:extLst>
            <a:ext uri="{FF2B5EF4-FFF2-40B4-BE49-F238E27FC236}">
              <a16:creationId xmlns:a16="http://schemas.microsoft.com/office/drawing/2014/main" id="{FD9004B5-730B-4A8B-974E-86F77F6B8C8A}"/>
            </a:ext>
          </a:extLst>
        </xdr:cNvPr>
        <xdr:cNvSpPr/>
      </xdr:nvSpPr>
      <xdr:spPr>
        <a:xfrm>
          <a:off x="15430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72934</xdr:rowOff>
    </xdr:from>
    <xdr:to>
      <xdr:col>85</xdr:col>
      <xdr:colOff>127000</xdr:colOff>
      <xdr:row>37</xdr:row>
      <xdr:rowOff>170906</xdr:rowOff>
    </xdr:to>
    <xdr:cxnSp macro="">
      <xdr:nvCxnSpPr>
        <xdr:cNvPr id="436" name="直線コネクタ 435">
          <a:extLst>
            <a:ext uri="{FF2B5EF4-FFF2-40B4-BE49-F238E27FC236}">
              <a16:creationId xmlns:a16="http://schemas.microsoft.com/office/drawing/2014/main" id="{2FED6E3C-52E2-49AB-988B-9BDC744CEBFF}"/>
            </a:ext>
          </a:extLst>
        </xdr:cNvPr>
        <xdr:cNvCxnSpPr/>
      </xdr:nvCxnSpPr>
      <xdr:spPr>
        <a:xfrm>
          <a:off x="15481300" y="641658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35197</xdr:rowOff>
    </xdr:from>
    <xdr:to>
      <xdr:col>76</xdr:col>
      <xdr:colOff>165100</xdr:colOff>
      <xdr:row>39</xdr:row>
      <xdr:rowOff>136797</xdr:rowOff>
    </xdr:to>
    <xdr:sp macro="" textlink="">
      <xdr:nvSpPr>
        <xdr:cNvPr id="437" name="楕円 436">
          <a:extLst>
            <a:ext uri="{FF2B5EF4-FFF2-40B4-BE49-F238E27FC236}">
              <a16:creationId xmlns:a16="http://schemas.microsoft.com/office/drawing/2014/main" id="{406D1258-9713-4CCD-B0D1-A00054FCD84E}"/>
            </a:ext>
          </a:extLst>
        </xdr:cNvPr>
        <xdr:cNvSpPr/>
      </xdr:nvSpPr>
      <xdr:spPr>
        <a:xfrm>
          <a:off x="14541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72934</xdr:rowOff>
    </xdr:from>
    <xdr:to>
      <xdr:col>81</xdr:col>
      <xdr:colOff>50800</xdr:colOff>
      <xdr:row>39</xdr:row>
      <xdr:rowOff>85997</xdr:rowOff>
    </xdr:to>
    <xdr:cxnSp macro="">
      <xdr:nvCxnSpPr>
        <xdr:cNvPr id="438" name="直線コネクタ 437">
          <a:extLst>
            <a:ext uri="{FF2B5EF4-FFF2-40B4-BE49-F238E27FC236}">
              <a16:creationId xmlns:a16="http://schemas.microsoft.com/office/drawing/2014/main" id="{7D699669-B2E2-45FB-A7EC-B1307B5CA3A5}"/>
            </a:ext>
          </a:extLst>
        </xdr:cNvPr>
        <xdr:cNvCxnSpPr/>
      </xdr:nvCxnSpPr>
      <xdr:spPr>
        <a:xfrm flipV="1">
          <a:off x="14592300" y="6416584"/>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167459</xdr:rowOff>
    </xdr:from>
    <xdr:to>
      <xdr:col>72</xdr:col>
      <xdr:colOff>38100</xdr:colOff>
      <xdr:row>39</xdr:row>
      <xdr:rowOff>97609</xdr:rowOff>
    </xdr:to>
    <xdr:sp macro="" textlink="">
      <xdr:nvSpPr>
        <xdr:cNvPr id="439" name="楕円 438">
          <a:extLst>
            <a:ext uri="{FF2B5EF4-FFF2-40B4-BE49-F238E27FC236}">
              <a16:creationId xmlns:a16="http://schemas.microsoft.com/office/drawing/2014/main" id="{07B289F1-BAF1-4AFC-803B-9DDB78FD84B4}"/>
            </a:ext>
          </a:extLst>
        </xdr:cNvPr>
        <xdr:cNvSpPr/>
      </xdr:nvSpPr>
      <xdr:spPr>
        <a:xfrm>
          <a:off x="13652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46809</xdr:rowOff>
    </xdr:from>
    <xdr:to>
      <xdr:col>76</xdr:col>
      <xdr:colOff>114300</xdr:colOff>
      <xdr:row>39</xdr:row>
      <xdr:rowOff>85997</xdr:rowOff>
    </xdr:to>
    <xdr:cxnSp macro="">
      <xdr:nvCxnSpPr>
        <xdr:cNvPr id="440" name="直線コネクタ 439">
          <a:extLst>
            <a:ext uri="{FF2B5EF4-FFF2-40B4-BE49-F238E27FC236}">
              <a16:creationId xmlns:a16="http://schemas.microsoft.com/office/drawing/2014/main" id="{AF00169C-F161-4026-AA0D-3970685ADBB6}"/>
            </a:ext>
          </a:extLst>
        </xdr:cNvPr>
        <xdr:cNvCxnSpPr/>
      </xdr:nvCxnSpPr>
      <xdr:spPr>
        <a:xfrm>
          <a:off x="13703300" y="67333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125004</xdr:rowOff>
    </xdr:from>
    <xdr:to>
      <xdr:col>67</xdr:col>
      <xdr:colOff>101600</xdr:colOff>
      <xdr:row>39</xdr:row>
      <xdr:rowOff>55154</xdr:rowOff>
    </xdr:to>
    <xdr:sp macro="" textlink="">
      <xdr:nvSpPr>
        <xdr:cNvPr id="441" name="楕円 440">
          <a:extLst>
            <a:ext uri="{FF2B5EF4-FFF2-40B4-BE49-F238E27FC236}">
              <a16:creationId xmlns:a16="http://schemas.microsoft.com/office/drawing/2014/main" id="{8172F540-A146-404B-9AB0-D09995FBE13C}"/>
            </a:ext>
          </a:extLst>
        </xdr:cNvPr>
        <xdr:cNvSpPr/>
      </xdr:nvSpPr>
      <xdr:spPr>
        <a:xfrm>
          <a:off x="12763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4354</xdr:rowOff>
    </xdr:from>
    <xdr:to>
      <xdr:col>71</xdr:col>
      <xdr:colOff>177800</xdr:colOff>
      <xdr:row>39</xdr:row>
      <xdr:rowOff>46809</xdr:rowOff>
    </xdr:to>
    <xdr:cxnSp macro="">
      <xdr:nvCxnSpPr>
        <xdr:cNvPr id="442" name="直線コネクタ 441">
          <a:extLst>
            <a:ext uri="{FF2B5EF4-FFF2-40B4-BE49-F238E27FC236}">
              <a16:creationId xmlns:a16="http://schemas.microsoft.com/office/drawing/2014/main" id="{FE581DB2-1743-4EE2-BBF3-665EC8DDBADD}"/>
            </a:ext>
          </a:extLst>
        </xdr:cNvPr>
        <xdr:cNvCxnSpPr/>
      </xdr:nvCxnSpPr>
      <xdr:spPr>
        <a:xfrm>
          <a:off x="12814300" y="669090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9A3C673-5617-450A-8400-80A90F5EA719}"/>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32F3ECB4-2FB5-4E34-A2CB-CA550308B097}"/>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7E5F09D0-C78A-4C72-A30D-24935FBDDA5E}"/>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F5A8120C-AE35-4827-A8C3-17532A0B9D90}"/>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140261</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368B29A-A94E-41AE-B900-66A1AE870B25}"/>
            </a:ext>
          </a:extLst>
        </xdr:cNvPr>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127924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B6A65D86-64A8-401F-9BC8-533C0CFBD548}"/>
            </a:ext>
          </a:extLst>
        </xdr:cNvPr>
        <xdr:cNvSpPr txBox="1"/>
      </xdr:nvSpPr>
      <xdr:spPr>
        <a:xfrm>
          <a:off x="14389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88736</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2FB49779-A63B-4671-AADD-22305580DD53}"/>
            </a:ext>
          </a:extLst>
        </xdr:cNvPr>
        <xdr:cNvSpPr txBox="1"/>
      </xdr:nvSpPr>
      <xdr:spPr>
        <a:xfrm>
          <a:off x="13500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46281</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4D796DA7-D7F6-4323-AA86-B6548B78A679}"/>
            </a:ext>
          </a:extLst>
        </xdr:cNvPr>
        <xdr:cNvSpPr txBox="1"/>
      </xdr:nvSpPr>
      <xdr:spPr>
        <a:xfrm>
          <a:off x="12611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B608AD1D-0254-442E-96F7-CFAF8FF6753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8F99A5E8-C936-457C-B858-DD7A450045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764268D3-ACB2-46C1-BD26-61AE61EF8E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F94CD0EF-65B4-4182-8114-0D65E6FD796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8327C7D2-EF07-47AA-9597-F9073A66F5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F290F5FC-99B7-41B4-B413-9CFE3830E2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25BF35E8-906A-436F-99A3-12CE450DB0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38149B06-B416-47AA-94A4-BC9C3820941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CD43A596-E5FE-4D7C-88EF-0C3A0FC10E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F26EF508-830C-493C-9D53-C35FB196FEA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3312489C-9971-45C6-9EA7-8BD81A6C582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F0D951B9-E140-4C4E-AD90-A4721FF6F60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BF849C5F-6ECE-4271-99F1-06A6521B508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778355E0-576D-4882-B425-E59C6388312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88ECC478-5853-45EC-8CB1-EA9B6F72855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887A3F5B-7DA6-49CA-9372-E2589AE6857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2594AD43-F3B1-4088-996F-CF9354E2B8F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798A0085-113F-44C0-94DD-5221B870CA3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C6E62B40-CD89-4CFD-8A71-CD300948F8D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A2CE83FB-BBDC-458F-91D1-952CE1F14AF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34FD826F-0E60-4508-9E1F-AACF128368E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64D992B5-1338-450B-B843-E429F3DA78B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E2A9A3E6-A471-4909-A83E-882CC115D3C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C026984F-C9D8-4747-98A4-BCACDBCF42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D6A15F6B-C26E-4975-B5D1-AD98BECBA5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E3BCC223-412C-413A-B413-453EEDC6210C}"/>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3931F12-F661-4970-92F5-A51ADD34D3B6}"/>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90B556AA-9038-4568-A50B-0AD33E261351}"/>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E81650E-D2C1-437E-8D90-899434ADF5EF}"/>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id="{FA9D8817-9042-469C-90EF-8FDF7FB03422}"/>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FC28DFAA-163D-4AE0-8C95-AC0727FAEC06}"/>
            </a:ext>
          </a:extLst>
        </xdr:cNvPr>
        <xdr:cNvSpPr txBox="1"/>
      </xdr:nvSpPr>
      <xdr:spPr>
        <a:xfrm>
          <a:off x="22199600" y="666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id="{566359F8-32AE-456A-ADCE-1C999FDD1676}"/>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id="{F568735E-EF46-46D0-80D6-15517ECCEB72}"/>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id="{26BE7C34-13B2-480B-BA32-10167C093A1C}"/>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85" name="フローチャート: 判断 484">
          <a:extLst>
            <a:ext uri="{FF2B5EF4-FFF2-40B4-BE49-F238E27FC236}">
              <a16:creationId xmlns:a16="http://schemas.microsoft.com/office/drawing/2014/main" id="{E99BF19E-571F-426E-B0EB-0CE894BD7093}"/>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6" name="フローチャート: 判断 485">
          <a:extLst>
            <a:ext uri="{FF2B5EF4-FFF2-40B4-BE49-F238E27FC236}">
              <a16:creationId xmlns:a16="http://schemas.microsoft.com/office/drawing/2014/main" id="{3A3CAB7D-22EF-416B-90EB-DB8E6DFE86AE}"/>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474C8F3-013F-4754-A14A-045EF29A40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FFEF9AE-5DAD-47BF-949F-4EA37F2AFB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FF98563-426D-4A61-8B59-6F173AB761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DA555B6-99EB-43D9-AC5F-26CEBFE74D3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BC9E63B-3242-4961-8EB9-85D673E225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69487</xdr:rowOff>
    </xdr:from>
    <xdr:to>
      <xdr:col>116</xdr:col>
      <xdr:colOff>114300</xdr:colOff>
      <xdr:row>33</xdr:row>
      <xdr:rowOff>171087</xdr:rowOff>
    </xdr:to>
    <xdr:sp macro="" textlink="">
      <xdr:nvSpPr>
        <xdr:cNvPr id="492" name="楕円 491">
          <a:extLst>
            <a:ext uri="{FF2B5EF4-FFF2-40B4-BE49-F238E27FC236}">
              <a16:creationId xmlns:a16="http://schemas.microsoft.com/office/drawing/2014/main" id="{795B7FBD-8C74-4CBE-BC8A-CEECD8EEE9B4}"/>
            </a:ext>
          </a:extLst>
        </xdr:cNvPr>
        <xdr:cNvSpPr/>
      </xdr:nvSpPr>
      <xdr:spPr>
        <a:xfrm>
          <a:off x="22110700" y="5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22514</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1A73B144-FE18-4A8A-AAA8-A337A09CEAC8}"/>
            </a:ext>
          </a:extLst>
        </xdr:cNvPr>
        <xdr:cNvSpPr txBox="1"/>
      </xdr:nvSpPr>
      <xdr:spPr>
        <a:xfrm>
          <a:off x="22199600"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89081</xdr:rowOff>
    </xdr:from>
    <xdr:to>
      <xdr:col>112</xdr:col>
      <xdr:colOff>38100</xdr:colOff>
      <xdr:row>34</xdr:row>
      <xdr:rowOff>19231</xdr:rowOff>
    </xdr:to>
    <xdr:sp macro="" textlink="">
      <xdr:nvSpPr>
        <xdr:cNvPr id="494" name="楕円 493">
          <a:extLst>
            <a:ext uri="{FF2B5EF4-FFF2-40B4-BE49-F238E27FC236}">
              <a16:creationId xmlns:a16="http://schemas.microsoft.com/office/drawing/2014/main" id="{49D9BACD-1A40-4A16-8C64-E70F42A56871}"/>
            </a:ext>
          </a:extLst>
        </xdr:cNvPr>
        <xdr:cNvSpPr/>
      </xdr:nvSpPr>
      <xdr:spPr>
        <a:xfrm>
          <a:off x="21272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120287</xdr:rowOff>
    </xdr:from>
    <xdr:to>
      <xdr:col>116</xdr:col>
      <xdr:colOff>63500</xdr:colOff>
      <xdr:row>33</xdr:row>
      <xdr:rowOff>139881</xdr:rowOff>
    </xdr:to>
    <xdr:cxnSp macro="">
      <xdr:nvCxnSpPr>
        <xdr:cNvPr id="495" name="直線コネクタ 494">
          <a:extLst>
            <a:ext uri="{FF2B5EF4-FFF2-40B4-BE49-F238E27FC236}">
              <a16:creationId xmlns:a16="http://schemas.microsoft.com/office/drawing/2014/main" id="{EF0E45DC-15AF-48A6-8048-2A0C423FD162}"/>
            </a:ext>
          </a:extLst>
        </xdr:cNvPr>
        <xdr:cNvCxnSpPr/>
      </xdr:nvCxnSpPr>
      <xdr:spPr>
        <a:xfrm flipV="1">
          <a:off x="21323300" y="57781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89081</xdr:rowOff>
    </xdr:from>
    <xdr:to>
      <xdr:col>107</xdr:col>
      <xdr:colOff>101600</xdr:colOff>
      <xdr:row>36</xdr:row>
      <xdr:rowOff>19231</xdr:rowOff>
    </xdr:to>
    <xdr:sp macro="" textlink="">
      <xdr:nvSpPr>
        <xdr:cNvPr id="496" name="楕円 495">
          <a:extLst>
            <a:ext uri="{FF2B5EF4-FFF2-40B4-BE49-F238E27FC236}">
              <a16:creationId xmlns:a16="http://schemas.microsoft.com/office/drawing/2014/main" id="{1EB32713-8CF5-4BAB-995F-42C13C257BA3}"/>
            </a:ext>
          </a:extLst>
        </xdr:cNvPr>
        <xdr:cNvSpPr/>
      </xdr:nvSpPr>
      <xdr:spPr>
        <a:xfrm>
          <a:off x="20383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139881</xdr:rowOff>
    </xdr:from>
    <xdr:to>
      <xdr:col>111</xdr:col>
      <xdr:colOff>177800</xdr:colOff>
      <xdr:row>35</xdr:row>
      <xdr:rowOff>139881</xdr:rowOff>
    </xdr:to>
    <xdr:cxnSp macro="">
      <xdr:nvCxnSpPr>
        <xdr:cNvPr id="497" name="直線コネクタ 496">
          <a:extLst>
            <a:ext uri="{FF2B5EF4-FFF2-40B4-BE49-F238E27FC236}">
              <a16:creationId xmlns:a16="http://schemas.microsoft.com/office/drawing/2014/main" id="{5B135876-0767-4853-8E40-F915529F122F}"/>
            </a:ext>
          </a:extLst>
        </xdr:cNvPr>
        <xdr:cNvCxnSpPr/>
      </xdr:nvCxnSpPr>
      <xdr:spPr>
        <a:xfrm flipV="1">
          <a:off x="20434300" y="5797731"/>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105410</xdr:rowOff>
    </xdr:from>
    <xdr:to>
      <xdr:col>102</xdr:col>
      <xdr:colOff>165100</xdr:colOff>
      <xdr:row>36</xdr:row>
      <xdr:rowOff>35560</xdr:rowOff>
    </xdr:to>
    <xdr:sp macro="" textlink="">
      <xdr:nvSpPr>
        <xdr:cNvPr id="498" name="楕円 497">
          <a:extLst>
            <a:ext uri="{FF2B5EF4-FFF2-40B4-BE49-F238E27FC236}">
              <a16:creationId xmlns:a16="http://schemas.microsoft.com/office/drawing/2014/main" id="{B90B8616-1AE3-4BEB-9285-BFA94FC2F2A4}"/>
            </a:ext>
          </a:extLst>
        </xdr:cNvPr>
        <xdr:cNvSpPr/>
      </xdr:nvSpPr>
      <xdr:spPr>
        <a:xfrm>
          <a:off x="19494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139881</xdr:rowOff>
    </xdr:from>
    <xdr:to>
      <xdr:col>107</xdr:col>
      <xdr:colOff>50800</xdr:colOff>
      <xdr:row>35</xdr:row>
      <xdr:rowOff>156210</xdr:rowOff>
    </xdr:to>
    <xdr:cxnSp macro="">
      <xdr:nvCxnSpPr>
        <xdr:cNvPr id="499" name="直線コネクタ 498">
          <a:extLst>
            <a:ext uri="{FF2B5EF4-FFF2-40B4-BE49-F238E27FC236}">
              <a16:creationId xmlns:a16="http://schemas.microsoft.com/office/drawing/2014/main" id="{4A029E53-F780-4191-83EB-413D4C11C6EE}"/>
            </a:ext>
          </a:extLst>
        </xdr:cNvPr>
        <xdr:cNvCxnSpPr/>
      </xdr:nvCxnSpPr>
      <xdr:spPr>
        <a:xfrm flipV="1">
          <a:off x="19545300" y="61406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131536</xdr:rowOff>
    </xdr:from>
    <xdr:to>
      <xdr:col>98</xdr:col>
      <xdr:colOff>38100</xdr:colOff>
      <xdr:row>36</xdr:row>
      <xdr:rowOff>61686</xdr:rowOff>
    </xdr:to>
    <xdr:sp macro="" textlink="">
      <xdr:nvSpPr>
        <xdr:cNvPr id="500" name="楕円 499">
          <a:extLst>
            <a:ext uri="{FF2B5EF4-FFF2-40B4-BE49-F238E27FC236}">
              <a16:creationId xmlns:a16="http://schemas.microsoft.com/office/drawing/2014/main" id="{753D0E09-8B94-4F27-B260-2EB120F8BE70}"/>
            </a:ext>
          </a:extLst>
        </xdr:cNvPr>
        <xdr:cNvSpPr/>
      </xdr:nvSpPr>
      <xdr:spPr>
        <a:xfrm>
          <a:off x="18605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156210</xdr:rowOff>
    </xdr:from>
    <xdr:to>
      <xdr:col>102</xdr:col>
      <xdr:colOff>114300</xdr:colOff>
      <xdr:row>36</xdr:row>
      <xdr:rowOff>10886</xdr:rowOff>
    </xdr:to>
    <xdr:cxnSp macro="">
      <xdr:nvCxnSpPr>
        <xdr:cNvPr id="501" name="直線コネクタ 500">
          <a:extLst>
            <a:ext uri="{FF2B5EF4-FFF2-40B4-BE49-F238E27FC236}">
              <a16:creationId xmlns:a16="http://schemas.microsoft.com/office/drawing/2014/main" id="{57F1AA5D-5CB4-4DBB-9972-74842C8E7D60}"/>
            </a:ext>
          </a:extLst>
        </xdr:cNvPr>
        <xdr:cNvCxnSpPr/>
      </xdr:nvCxnSpPr>
      <xdr:spPr>
        <a:xfrm flipV="1">
          <a:off x="18656300" y="61569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54446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56FEDC8C-A2AF-4813-847E-56131818E8F1}"/>
            </a:ext>
          </a:extLst>
        </xdr:cNvPr>
        <xdr:cNvSpPr txBox="1"/>
      </xdr:nvSpPr>
      <xdr:spPr>
        <a:xfrm>
          <a:off x="210757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CE10493-4DA3-4F50-A74F-80F1101D9533}"/>
            </a:ext>
          </a:extLst>
        </xdr:cNvPr>
        <xdr:cNvSpPr txBox="1"/>
      </xdr:nvSpPr>
      <xdr:spPr>
        <a:xfrm>
          <a:off x="20199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31586</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DD1DE0D-9208-4CEF-8F43-B29CE861A719}"/>
            </a:ext>
          </a:extLst>
        </xdr:cNvPr>
        <xdr:cNvSpPr txBox="1"/>
      </xdr:nvSpPr>
      <xdr:spPr>
        <a:xfrm>
          <a:off x="19310427" y="671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4EC4A34-A2D0-47DB-A121-E6B2EFB281D4}"/>
            </a:ext>
          </a:extLst>
        </xdr:cNvPr>
        <xdr:cNvSpPr txBox="1"/>
      </xdr:nvSpPr>
      <xdr:spPr>
        <a:xfrm>
          <a:off x="18421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35758</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C44CCC2-9A1B-426E-9D28-BEDF11CA629B}"/>
            </a:ext>
          </a:extLst>
        </xdr:cNvPr>
        <xdr:cNvSpPr txBox="1"/>
      </xdr:nvSpPr>
      <xdr:spPr>
        <a:xfrm>
          <a:off x="21075727" y="552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35758</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9666D66-2938-4E0B-9D1B-B85E00BAEEFA}"/>
            </a:ext>
          </a:extLst>
        </xdr:cNvPr>
        <xdr:cNvSpPr txBox="1"/>
      </xdr:nvSpPr>
      <xdr:spPr>
        <a:xfrm>
          <a:off x="20199427" y="58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52087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7F201A56-57FB-45BC-9CCC-4CEDB77035CE}"/>
            </a:ext>
          </a:extLst>
        </xdr:cNvPr>
        <xdr:cNvSpPr txBox="1"/>
      </xdr:nvSpPr>
      <xdr:spPr>
        <a:xfrm>
          <a:off x="19310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78213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5C51048-4342-4FA9-9EB1-0C64BCF23422}"/>
            </a:ext>
          </a:extLst>
        </xdr:cNvPr>
        <xdr:cNvSpPr txBox="1"/>
      </xdr:nvSpPr>
      <xdr:spPr>
        <a:xfrm>
          <a:off x="18421427" y="590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B4AACDE8-6E00-4118-8E56-54E0DF3004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0FC4B9A-B306-48B2-B1D7-919C307F73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681775F-22AB-42E9-8568-0EBB6A0496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4EF91FC1-50F3-44C3-B2D1-0F53364149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93C016D-8D0B-4098-9E20-DB00874D39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67F1774-C7BE-4C1E-8CAB-11204A4D1C2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1034D175-6AE2-4FE6-B8A1-23792B7186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A885F82-AD10-4562-B0F2-C4D0575B1AD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E5E68A6F-283A-467E-B3CB-81C0C00F5D4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77C3AE6E-1272-4FF2-A31F-3982672824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4AD787B8-467F-4D5A-8BFD-E620A82553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74E0BAB1-488B-4344-9D6E-C700FCC51D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C45AF951-F0E8-49EF-8593-D2C79E5545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C7162DEB-9E45-4078-943F-D7B958895EF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4F9C3CAC-288F-469A-ACA4-8A3CFAD5C48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72E4374F-25F0-48B8-85A6-A4E88D1CFBC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D54DBFF1-8A3C-4077-B58B-EF2B239CE30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F542AE98-80DE-4D3C-BC3D-52A7939C612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9F63EAB3-00AB-4F0E-8B58-F96915C74BE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C99BC3EB-8A1E-4583-BC59-33A1029752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21D9ADF1-2CFC-4450-950C-5AD0379A27D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3AA73A89-42B3-4FCC-B560-B1F82FB4D0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id="{849849B8-B223-49A8-A808-D420ADB69B0E}"/>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F04ABECA-1F86-40D6-98E2-DB94155386A1}"/>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id="{A0794E1F-F4DC-4CA4-B57C-C05BD4F65FF5}"/>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858240F9-4BC1-44AA-A91D-68BFD45E409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id="{1B148C81-E424-481A-91EE-9A9E4A1A54BC}"/>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3DDBE432-E8C3-4D04-9ADB-BF46DFF6011A}"/>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id="{D4C1FBBF-8192-4A59-8A5A-D392D89298D8}"/>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id="{81149798-9493-4DFB-9164-1E5048A6CC9F}"/>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id="{C7921E7E-EF3A-4E48-A9DF-AB46C07D7058}"/>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フローチャート: 判断 540">
          <a:extLst>
            <a:ext uri="{FF2B5EF4-FFF2-40B4-BE49-F238E27FC236}">
              <a16:creationId xmlns:a16="http://schemas.microsoft.com/office/drawing/2014/main" id="{999A89AA-1275-4C59-AAE7-1AFD0A3735B6}"/>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42" name="フローチャート: 判断 541">
          <a:extLst>
            <a:ext uri="{FF2B5EF4-FFF2-40B4-BE49-F238E27FC236}">
              <a16:creationId xmlns:a16="http://schemas.microsoft.com/office/drawing/2014/main" id="{5CF17FA7-24A0-4B91-A133-5147F7C79231}"/>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F93FE47-91AB-4691-B2E0-28C58FA5C9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9639806-EBDC-4040-B2A3-C141577BA6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23E7974-8D8E-4381-9582-260AE5CC83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70A3651-B94E-475C-9F39-C4E2E4606C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A6C0802-0541-41A8-9479-E4589F5688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xdr:rowOff>
    </xdr:from>
    <xdr:to>
      <xdr:col>85</xdr:col>
      <xdr:colOff>177800</xdr:colOff>
      <xdr:row>59</xdr:row>
      <xdr:rowOff>112522</xdr:rowOff>
    </xdr:to>
    <xdr:sp macro="" textlink="">
      <xdr:nvSpPr>
        <xdr:cNvPr id="548" name="楕円 547">
          <a:extLst>
            <a:ext uri="{FF2B5EF4-FFF2-40B4-BE49-F238E27FC236}">
              <a16:creationId xmlns:a16="http://schemas.microsoft.com/office/drawing/2014/main" id="{C561985A-7417-43A3-B53D-5EC2E67A41E5}"/>
            </a:ext>
          </a:extLst>
        </xdr:cNvPr>
        <xdr:cNvSpPr/>
      </xdr:nvSpPr>
      <xdr:spPr>
        <a:xfrm>
          <a:off x="162687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160799</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7CDD6A0-0E10-4712-A85A-50FEB5333044}"/>
            </a:ext>
          </a:extLst>
        </xdr:cNvPr>
        <xdr:cNvSpPr txBox="1"/>
      </xdr:nvSpPr>
      <xdr:spPr>
        <a:xfrm>
          <a:off x="16357600"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148082</xdr:rowOff>
    </xdr:from>
    <xdr:to>
      <xdr:col>81</xdr:col>
      <xdr:colOff>101600</xdr:colOff>
      <xdr:row>59</xdr:row>
      <xdr:rowOff>78232</xdr:rowOff>
    </xdr:to>
    <xdr:sp macro="" textlink="">
      <xdr:nvSpPr>
        <xdr:cNvPr id="550" name="楕円 549">
          <a:extLst>
            <a:ext uri="{FF2B5EF4-FFF2-40B4-BE49-F238E27FC236}">
              <a16:creationId xmlns:a16="http://schemas.microsoft.com/office/drawing/2014/main" id="{CFF609D7-EECC-4005-9D06-E0CF6D466BAC}"/>
            </a:ext>
          </a:extLst>
        </xdr:cNvPr>
        <xdr:cNvSpPr/>
      </xdr:nvSpPr>
      <xdr:spPr>
        <a:xfrm>
          <a:off x="15430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27432</xdr:rowOff>
    </xdr:from>
    <xdr:to>
      <xdr:col>85</xdr:col>
      <xdr:colOff>127000</xdr:colOff>
      <xdr:row>59</xdr:row>
      <xdr:rowOff>61722</xdr:rowOff>
    </xdr:to>
    <xdr:cxnSp macro="">
      <xdr:nvCxnSpPr>
        <xdr:cNvPr id="551" name="直線コネクタ 550">
          <a:extLst>
            <a:ext uri="{FF2B5EF4-FFF2-40B4-BE49-F238E27FC236}">
              <a16:creationId xmlns:a16="http://schemas.microsoft.com/office/drawing/2014/main" id="{8D2B5C43-EF6B-48F6-9D3D-BBAB53EDE6AB}"/>
            </a:ext>
          </a:extLst>
        </xdr:cNvPr>
        <xdr:cNvCxnSpPr/>
      </xdr:nvCxnSpPr>
      <xdr:spPr>
        <a:xfrm>
          <a:off x="15481300" y="1014298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52" name="楕円 551">
          <a:extLst>
            <a:ext uri="{FF2B5EF4-FFF2-40B4-BE49-F238E27FC236}">
              <a16:creationId xmlns:a16="http://schemas.microsoft.com/office/drawing/2014/main" id="{56F10ED3-1E57-48B8-906D-AA10A2C55F89}"/>
            </a:ext>
          </a:extLst>
        </xdr:cNvPr>
        <xdr:cNvSpPr/>
      </xdr:nvSpPr>
      <xdr:spPr>
        <a:xfrm>
          <a:off x="14541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162306</xdr:rowOff>
    </xdr:from>
    <xdr:to>
      <xdr:col>81</xdr:col>
      <xdr:colOff>50800</xdr:colOff>
      <xdr:row>59</xdr:row>
      <xdr:rowOff>27432</xdr:rowOff>
    </xdr:to>
    <xdr:cxnSp macro="">
      <xdr:nvCxnSpPr>
        <xdr:cNvPr id="553" name="直線コネクタ 552">
          <a:extLst>
            <a:ext uri="{FF2B5EF4-FFF2-40B4-BE49-F238E27FC236}">
              <a16:creationId xmlns:a16="http://schemas.microsoft.com/office/drawing/2014/main" id="{7BCE8E58-B0F0-4CF9-A631-2FD554E47853}"/>
            </a:ext>
          </a:extLst>
        </xdr:cNvPr>
        <xdr:cNvCxnSpPr/>
      </xdr:nvCxnSpPr>
      <xdr:spPr>
        <a:xfrm>
          <a:off x="14592300" y="1010640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72644</xdr:rowOff>
    </xdr:from>
    <xdr:to>
      <xdr:col>72</xdr:col>
      <xdr:colOff>38100</xdr:colOff>
      <xdr:row>59</xdr:row>
      <xdr:rowOff>2794</xdr:rowOff>
    </xdr:to>
    <xdr:sp macro="" textlink="">
      <xdr:nvSpPr>
        <xdr:cNvPr id="554" name="楕円 553">
          <a:extLst>
            <a:ext uri="{FF2B5EF4-FFF2-40B4-BE49-F238E27FC236}">
              <a16:creationId xmlns:a16="http://schemas.microsoft.com/office/drawing/2014/main" id="{F5673496-03BA-4E48-A4AB-FB2162A182A4}"/>
            </a:ext>
          </a:extLst>
        </xdr:cNvPr>
        <xdr:cNvSpPr/>
      </xdr:nvSpPr>
      <xdr:spPr>
        <a:xfrm>
          <a:off x="13652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123444</xdr:rowOff>
    </xdr:from>
    <xdr:to>
      <xdr:col>76</xdr:col>
      <xdr:colOff>114300</xdr:colOff>
      <xdr:row>58</xdr:row>
      <xdr:rowOff>162306</xdr:rowOff>
    </xdr:to>
    <xdr:cxnSp macro="">
      <xdr:nvCxnSpPr>
        <xdr:cNvPr id="555" name="直線コネクタ 554">
          <a:extLst>
            <a:ext uri="{FF2B5EF4-FFF2-40B4-BE49-F238E27FC236}">
              <a16:creationId xmlns:a16="http://schemas.microsoft.com/office/drawing/2014/main" id="{A12C4662-0A58-4004-91FE-F8710BF10AA6}"/>
            </a:ext>
          </a:extLst>
        </xdr:cNvPr>
        <xdr:cNvCxnSpPr/>
      </xdr:nvCxnSpPr>
      <xdr:spPr>
        <a:xfrm>
          <a:off x="13703300" y="100675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26924</xdr:rowOff>
    </xdr:from>
    <xdr:to>
      <xdr:col>67</xdr:col>
      <xdr:colOff>101600</xdr:colOff>
      <xdr:row>58</xdr:row>
      <xdr:rowOff>128524</xdr:rowOff>
    </xdr:to>
    <xdr:sp macro="" textlink="">
      <xdr:nvSpPr>
        <xdr:cNvPr id="556" name="楕円 555">
          <a:extLst>
            <a:ext uri="{FF2B5EF4-FFF2-40B4-BE49-F238E27FC236}">
              <a16:creationId xmlns:a16="http://schemas.microsoft.com/office/drawing/2014/main" id="{F97A51DF-3765-439C-933F-8F99338ABB17}"/>
            </a:ext>
          </a:extLst>
        </xdr:cNvPr>
        <xdr:cNvSpPr/>
      </xdr:nvSpPr>
      <xdr:spPr>
        <a:xfrm>
          <a:off x="12763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77724</xdr:rowOff>
    </xdr:from>
    <xdr:to>
      <xdr:col>71</xdr:col>
      <xdr:colOff>177800</xdr:colOff>
      <xdr:row>58</xdr:row>
      <xdr:rowOff>123444</xdr:rowOff>
    </xdr:to>
    <xdr:cxnSp macro="">
      <xdr:nvCxnSpPr>
        <xdr:cNvPr id="557" name="直線コネクタ 556">
          <a:extLst>
            <a:ext uri="{FF2B5EF4-FFF2-40B4-BE49-F238E27FC236}">
              <a16:creationId xmlns:a16="http://schemas.microsoft.com/office/drawing/2014/main" id="{B8740F6F-1AB5-47CC-84B3-4ADE236A8C18}"/>
            </a:ext>
          </a:extLst>
        </xdr:cNvPr>
        <xdr:cNvCxnSpPr/>
      </xdr:nvCxnSpPr>
      <xdr:spPr>
        <a:xfrm>
          <a:off x="12814300" y="100218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558" name="n_1aveValue【学校施設】&#10;有形固定資産減価償却率">
          <a:extLst>
            <a:ext uri="{FF2B5EF4-FFF2-40B4-BE49-F238E27FC236}">
              <a16:creationId xmlns:a16="http://schemas.microsoft.com/office/drawing/2014/main" id="{F407E649-AA5D-4383-9388-C70D8BCE0748}"/>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559" name="n_2aveValue【学校施設】&#10;有形固定資産減価償却率">
          <a:extLst>
            <a:ext uri="{FF2B5EF4-FFF2-40B4-BE49-F238E27FC236}">
              <a16:creationId xmlns:a16="http://schemas.microsoft.com/office/drawing/2014/main" id="{007EA3BF-EC2C-482E-AA6A-4D3E879189C5}"/>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60215</xdr:rowOff>
    </xdr:from>
    <xdr:ext cx="405111" cy="259045"/>
    <xdr:sp macro="" textlink="">
      <xdr:nvSpPr>
        <xdr:cNvPr id="560" name="n_3aveValue【学校施設】&#10;有形固定資産減価償却率">
          <a:extLst>
            <a:ext uri="{FF2B5EF4-FFF2-40B4-BE49-F238E27FC236}">
              <a16:creationId xmlns:a16="http://schemas.microsoft.com/office/drawing/2014/main" id="{576DA18A-6FB0-4445-A12E-4A026BAC5D53}"/>
            </a:ext>
          </a:extLst>
        </xdr:cNvPr>
        <xdr:cNvSpPr txBox="1"/>
      </xdr:nvSpPr>
      <xdr:spPr>
        <a:xfrm>
          <a:off x="13500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57929</xdr:rowOff>
    </xdr:from>
    <xdr:ext cx="405111" cy="259045"/>
    <xdr:sp macro="" textlink="">
      <xdr:nvSpPr>
        <xdr:cNvPr id="561" name="n_4aveValue【学校施設】&#10;有形固定資産減価償却率">
          <a:extLst>
            <a:ext uri="{FF2B5EF4-FFF2-40B4-BE49-F238E27FC236}">
              <a16:creationId xmlns:a16="http://schemas.microsoft.com/office/drawing/2014/main" id="{8AC1E777-6D94-4394-9096-AA788108116D}"/>
            </a:ext>
          </a:extLst>
        </xdr:cNvPr>
        <xdr:cNvSpPr txBox="1"/>
      </xdr:nvSpPr>
      <xdr:spPr>
        <a:xfrm>
          <a:off x="12611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69359</xdr:rowOff>
    </xdr:from>
    <xdr:ext cx="405111" cy="259045"/>
    <xdr:sp macro="" textlink="">
      <xdr:nvSpPr>
        <xdr:cNvPr id="562" name="n_1mainValue【学校施設】&#10;有形固定資産減価償却率">
          <a:extLst>
            <a:ext uri="{FF2B5EF4-FFF2-40B4-BE49-F238E27FC236}">
              <a16:creationId xmlns:a16="http://schemas.microsoft.com/office/drawing/2014/main" id="{B33F8455-534E-480B-BE02-8820A8EC5FDA}"/>
            </a:ext>
          </a:extLst>
        </xdr:cNvPr>
        <xdr:cNvSpPr txBox="1"/>
      </xdr:nvSpPr>
      <xdr:spPr>
        <a:xfrm>
          <a:off x="15266044"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563" name="n_2mainValue【学校施設】&#10;有形固定資産減価償却率">
          <a:extLst>
            <a:ext uri="{FF2B5EF4-FFF2-40B4-BE49-F238E27FC236}">
              <a16:creationId xmlns:a16="http://schemas.microsoft.com/office/drawing/2014/main" id="{C4A4ADBA-9A76-4635-8F5E-00A97F27D546}"/>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19321</xdr:rowOff>
    </xdr:from>
    <xdr:ext cx="405111" cy="259045"/>
    <xdr:sp macro="" textlink="">
      <xdr:nvSpPr>
        <xdr:cNvPr id="564" name="n_3mainValue【学校施設】&#10;有形固定資産減価償却率">
          <a:extLst>
            <a:ext uri="{FF2B5EF4-FFF2-40B4-BE49-F238E27FC236}">
              <a16:creationId xmlns:a16="http://schemas.microsoft.com/office/drawing/2014/main" id="{7EC19AB1-BE2D-400A-89A1-FC38F0AE858E}"/>
            </a:ext>
          </a:extLst>
        </xdr:cNvPr>
        <xdr:cNvSpPr txBox="1"/>
      </xdr:nvSpPr>
      <xdr:spPr>
        <a:xfrm>
          <a:off x="13500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145051</xdr:rowOff>
    </xdr:from>
    <xdr:ext cx="405111" cy="259045"/>
    <xdr:sp macro="" textlink="">
      <xdr:nvSpPr>
        <xdr:cNvPr id="565" name="n_4mainValue【学校施設】&#10;有形固定資産減価償却率">
          <a:extLst>
            <a:ext uri="{FF2B5EF4-FFF2-40B4-BE49-F238E27FC236}">
              <a16:creationId xmlns:a16="http://schemas.microsoft.com/office/drawing/2014/main" id="{20568074-14A9-488B-B91B-F1DD454F586B}"/>
            </a:ext>
          </a:extLst>
        </xdr:cNvPr>
        <xdr:cNvSpPr txBox="1"/>
      </xdr:nvSpPr>
      <xdr:spPr>
        <a:xfrm>
          <a:off x="12611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B461D92A-0251-413A-A5F3-50103E777D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DE8BF30-C32A-4A90-88A0-4479CF28E2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B046F624-E7F6-47E3-9126-23A78A6A1A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FD613486-7A57-45A6-BD57-2599849522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70EA393E-6703-4E40-80B6-DC715D7456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C3313EDC-D1BA-48A0-9CB4-C413E48F4B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9C5604B9-AEF9-4CA6-817C-790F3D6AD4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28776820-8957-4C58-944B-2904ADB76EE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811BECB-DA92-406C-8726-A4A015A7712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6069DAEC-C52E-4B86-8691-D95FCCCB8A3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5101B40C-7057-48A0-BE6A-F1CB1641D08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7D70C5FC-7E9F-4E19-B7D6-028C616C11B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8C66FCE2-AB3F-42CC-BBB6-F996A443A97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CD76CFF2-8FC5-4AA1-B710-061DB83451A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B8C4E96B-F642-4851-A66E-7E6B43D9E2F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2BFEE53D-691E-422D-8159-7236390D918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22109C99-A43E-4D38-A744-D8F143F7135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3B3BCF8E-0AA4-412C-A973-9BB12598FC0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703C1227-7B6C-4F66-A07D-8CD988D3BC0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34A22B99-6036-4F61-8512-03A3C7961B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CD19DEB2-062D-45D1-BF1E-F23EE8B871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68C14AAD-0699-4E01-8A1D-BB20DC8C8F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id="{CA9B929E-8703-48F7-A464-A7F251DD11CF}"/>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id="{77A581D9-1DA4-4C2B-9402-8998477C95E2}"/>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id="{9B442CB6-CB9F-48C4-8451-65E9220D6CDF}"/>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id="{29052E5E-6DD3-45E2-AFC3-FBB3119F5636}"/>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id="{757A888B-3E2C-4A33-8304-07D1602A2304}"/>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593" name="【学校施設】&#10;一人当たり面積平均値テキスト">
          <a:extLst>
            <a:ext uri="{FF2B5EF4-FFF2-40B4-BE49-F238E27FC236}">
              <a16:creationId xmlns:a16="http://schemas.microsoft.com/office/drawing/2014/main" id="{27B46FE8-CF57-43A6-98F5-717EE04E8D68}"/>
            </a:ext>
          </a:extLst>
        </xdr:cNvPr>
        <xdr:cNvSpPr txBox="1"/>
      </xdr:nvSpPr>
      <xdr:spPr>
        <a:xfrm>
          <a:off x="221996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id="{91C03F39-7F42-44E8-B035-D1EDD789C20B}"/>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id="{7B2F7D39-ECF6-412E-9D15-A1F632E92721}"/>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id="{16E5D118-71DB-47FB-8A70-EB188226FB16}"/>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97" name="フローチャート: 判断 596">
          <a:extLst>
            <a:ext uri="{FF2B5EF4-FFF2-40B4-BE49-F238E27FC236}">
              <a16:creationId xmlns:a16="http://schemas.microsoft.com/office/drawing/2014/main" id="{683FE20E-C0D4-4BEA-8298-987A1BBE617B}"/>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98" name="フローチャート: 判断 597">
          <a:extLst>
            <a:ext uri="{FF2B5EF4-FFF2-40B4-BE49-F238E27FC236}">
              <a16:creationId xmlns:a16="http://schemas.microsoft.com/office/drawing/2014/main" id="{AFA2867B-94A4-4D5A-AFEA-10A0725F393E}"/>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741782E-0A9D-410A-B5A8-80F7F6C540A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FE521CD-4135-4026-8B43-E701BA5A8F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1FA3C66-8466-4C6C-B8FF-2101397167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1C98D51-D717-41EB-971A-0DF813F3FE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917972E-23A9-4CDC-9C69-31F229AC35C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604" name="楕円 603">
          <a:extLst>
            <a:ext uri="{FF2B5EF4-FFF2-40B4-BE49-F238E27FC236}">
              <a16:creationId xmlns:a16="http://schemas.microsoft.com/office/drawing/2014/main" id="{9390FD35-99F9-49BB-B3C1-7898D5F2C9E7}"/>
            </a:ext>
          </a:extLst>
        </xdr:cNvPr>
        <xdr:cNvSpPr/>
      </xdr:nvSpPr>
      <xdr:spPr>
        <a:xfrm>
          <a:off x="22110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120667</xdr:rowOff>
    </xdr:from>
    <xdr:ext cx="469744" cy="259045"/>
    <xdr:sp macro="" textlink="">
      <xdr:nvSpPr>
        <xdr:cNvPr id="605" name="【学校施設】&#10;一人当たり面積該当値テキスト">
          <a:extLst>
            <a:ext uri="{FF2B5EF4-FFF2-40B4-BE49-F238E27FC236}">
              <a16:creationId xmlns:a16="http://schemas.microsoft.com/office/drawing/2014/main" id="{69F54B67-1AD5-4B95-A056-D18AE95B8F16}"/>
            </a:ext>
          </a:extLst>
        </xdr:cNvPr>
        <xdr:cNvSpPr txBox="1"/>
      </xdr:nvSpPr>
      <xdr:spPr>
        <a:xfrm>
          <a:off x="22199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112420</xdr:rowOff>
    </xdr:from>
    <xdr:to>
      <xdr:col>112</xdr:col>
      <xdr:colOff>38100</xdr:colOff>
      <xdr:row>60</xdr:row>
      <xdr:rowOff>42570</xdr:rowOff>
    </xdr:to>
    <xdr:sp macro="" textlink="">
      <xdr:nvSpPr>
        <xdr:cNvPr id="606" name="楕円 605">
          <a:extLst>
            <a:ext uri="{FF2B5EF4-FFF2-40B4-BE49-F238E27FC236}">
              <a16:creationId xmlns:a16="http://schemas.microsoft.com/office/drawing/2014/main" id="{18246CE0-2458-4246-9989-0BEC1D9F0DD1}"/>
            </a:ext>
          </a:extLst>
        </xdr:cNvPr>
        <xdr:cNvSpPr/>
      </xdr:nvSpPr>
      <xdr:spPr>
        <a:xfrm>
          <a:off x="21272500" y="102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148590</xdr:rowOff>
    </xdr:from>
    <xdr:to>
      <xdr:col>116</xdr:col>
      <xdr:colOff>63500</xdr:colOff>
      <xdr:row>59</xdr:row>
      <xdr:rowOff>163220</xdr:rowOff>
    </xdr:to>
    <xdr:cxnSp macro="">
      <xdr:nvCxnSpPr>
        <xdr:cNvPr id="607" name="直線コネクタ 606">
          <a:extLst>
            <a:ext uri="{FF2B5EF4-FFF2-40B4-BE49-F238E27FC236}">
              <a16:creationId xmlns:a16="http://schemas.microsoft.com/office/drawing/2014/main" id="{5F902403-7039-4CB5-A954-C8CDD644A1C0}"/>
            </a:ext>
          </a:extLst>
        </xdr:cNvPr>
        <xdr:cNvCxnSpPr/>
      </xdr:nvCxnSpPr>
      <xdr:spPr>
        <a:xfrm flipV="1">
          <a:off x="21323300" y="10264140"/>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128422</xdr:rowOff>
    </xdr:from>
    <xdr:to>
      <xdr:col>107</xdr:col>
      <xdr:colOff>101600</xdr:colOff>
      <xdr:row>60</xdr:row>
      <xdr:rowOff>58572</xdr:rowOff>
    </xdr:to>
    <xdr:sp macro="" textlink="">
      <xdr:nvSpPr>
        <xdr:cNvPr id="608" name="楕円 607">
          <a:extLst>
            <a:ext uri="{FF2B5EF4-FFF2-40B4-BE49-F238E27FC236}">
              <a16:creationId xmlns:a16="http://schemas.microsoft.com/office/drawing/2014/main" id="{DE6FFD74-4F30-4ED0-91D6-B6DCF37F5FBF}"/>
            </a:ext>
          </a:extLst>
        </xdr:cNvPr>
        <xdr:cNvSpPr/>
      </xdr:nvSpPr>
      <xdr:spPr>
        <a:xfrm>
          <a:off x="20383500" y="102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163220</xdr:rowOff>
    </xdr:from>
    <xdr:to>
      <xdr:col>111</xdr:col>
      <xdr:colOff>177800</xdr:colOff>
      <xdr:row>60</xdr:row>
      <xdr:rowOff>7772</xdr:rowOff>
    </xdr:to>
    <xdr:cxnSp macro="">
      <xdr:nvCxnSpPr>
        <xdr:cNvPr id="609" name="直線コネクタ 608">
          <a:extLst>
            <a:ext uri="{FF2B5EF4-FFF2-40B4-BE49-F238E27FC236}">
              <a16:creationId xmlns:a16="http://schemas.microsoft.com/office/drawing/2014/main" id="{97928063-4463-46C3-A8E8-D40C10D4C51D}"/>
            </a:ext>
          </a:extLst>
        </xdr:cNvPr>
        <xdr:cNvCxnSpPr/>
      </xdr:nvCxnSpPr>
      <xdr:spPr>
        <a:xfrm flipV="1">
          <a:off x="20434300" y="1027877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142139</xdr:rowOff>
    </xdr:from>
    <xdr:to>
      <xdr:col>102</xdr:col>
      <xdr:colOff>165100</xdr:colOff>
      <xdr:row>60</xdr:row>
      <xdr:rowOff>72289</xdr:rowOff>
    </xdr:to>
    <xdr:sp macro="" textlink="">
      <xdr:nvSpPr>
        <xdr:cNvPr id="610" name="楕円 609">
          <a:extLst>
            <a:ext uri="{FF2B5EF4-FFF2-40B4-BE49-F238E27FC236}">
              <a16:creationId xmlns:a16="http://schemas.microsoft.com/office/drawing/2014/main" id="{821F0DE2-22C0-4E17-81B5-03EC946ED659}"/>
            </a:ext>
          </a:extLst>
        </xdr:cNvPr>
        <xdr:cNvSpPr/>
      </xdr:nvSpPr>
      <xdr:spPr>
        <a:xfrm>
          <a:off x="19494500" y="102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7772</xdr:rowOff>
    </xdr:from>
    <xdr:to>
      <xdr:col>107</xdr:col>
      <xdr:colOff>50800</xdr:colOff>
      <xdr:row>60</xdr:row>
      <xdr:rowOff>21489</xdr:rowOff>
    </xdr:to>
    <xdr:cxnSp macro="">
      <xdr:nvCxnSpPr>
        <xdr:cNvPr id="611" name="直線コネクタ 610">
          <a:extLst>
            <a:ext uri="{FF2B5EF4-FFF2-40B4-BE49-F238E27FC236}">
              <a16:creationId xmlns:a16="http://schemas.microsoft.com/office/drawing/2014/main" id="{1FF508EB-D148-49A6-9147-BEB6C0308BC1}"/>
            </a:ext>
          </a:extLst>
        </xdr:cNvPr>
        <xdr:cNvCxnSpPr/>
      </xdr:nvCxnSpPr>
      <xdr:spPr>
        <a:xfrm flipV="1">
          <a:off x="19545300" y="1029477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170485</xdr:rowOff>
    </xdr:from>
    <xdr:to>
      <xdr:col>98</xdr:col>
      <xdr:colOff>38100</xdr:colOff>
      <xdr:row>60</xdr:row>
      <xdr:rowOff>100635</xdr:rowOff>
    </xdr:to>
    <xdr:sp macro="" textlink="">
      <xdr:nvSpPr>
        <xdr:cNvPr id="612" name="楕円 611">
          <a:extLst>
            <a:ext uri="{FF2B5EF4-FFF2-40B4-BE49-F238E27FC236}">
              <a16:creationId xmlns:a16="http://schemas.microsoft.com/office/drawing/2014/main" id="{49AA8F83-1DD5-444B-8615-5E9BEC12F892}"/>
            </a:ext>
          </a:extLst>
        </xdr:cNvPr>
        <xdr:cNvSpPr/>
      </xdr:nvSpPr>
      <xdr:spPr>
        <a:xfrm>
          <a:off x="18605500" y="102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21489</xdr:rowOff>
    </xdr:from>
    <xdr:to>
      <xdr:col>102</xdr:col>
      <xdr:colOff>114300</xdr:colOff>
      <xdr:row>60</xdr:row>
      <xdr:rowOff>49835</xdr:rowOff>
    </xdr:to>
    <xdr:cxnSp macro="">
      <xdr:nvCxnSpPr>
        <xdr:cNvPr id="613" name="直線コネクタ 612">
          <a:extLst>
            <a:ext uri="{FF2B5EF4-FFF2-40B4-BE49-F238E27FC236}">
              <a16:creationId xmlns:a16="http://schemas.microsoft.com/office/drawing/2014/main" id="{B631DEBE-8147-46E1-ACED-C12ABED4EDD3}"/>
            </a:ext>
          </a:extLst>
        </xdr:cNvPr>
        <xdr:cNvCxnSpPr/>
      </xdr:nvCxnSpPr>
      <xdr:spPr>
        <a:xfrm flipV="1">
          <a:off x="18656300" y="1030848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614" name="n_1aveValue【学校施設】&#10;一人当たり面積">
          <a:extLst>
            <a:ext uri="{FF2B5EF4-FFF2-40B4-BE49-F238E27FC236}">
              <a16:creationId xmlns:a16="http://schemas.microsoft.com/office/drawing/2014/main" id="{1676B04E-F4B2-423E-84AD-62D20A3C87DB}"/>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125595</xdr:rowOff>
    </xdr:from>
    <xdr:ext cx="469744" cy="259045"/>
    <xdr:sp macro="" textlink="">
      <xdr:nvSpPr>
        <xdr:cNvPr id="615" name="n_2aveValue【学校施設】&#10;一人当たり面積">
          <a:extLst>
            <a:ext uri="{FF2B5EF4-FFF2-40B4-BE49-F238E27FC236}">
              <a16:creationId xmlns:a16="http://schemas.microsoft.com/office/drawing/2014/main" id="{66691C9F-C6BA-4A79-97F2-B8A7664DD485}"/>
            </a:ext>
          </a:extLst>
        </xdr:cNvPr>
        <xdr:cNvSpPr txBox="1"/>
      </xdr:nvSpPr>
      <xdr:spPr>
        <a:xfrm>
          <a:off x="201994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616" name="n_3aveValue【学校施設】&#10;一人当たり面積">
          <a:extLst>
            <a:ext uri="{FF2B5EF4-FFF2-40B4-BE49-F238E27FC236}">
              <a16:creationId xmlns:a16="http://schemas.microsoft.com/office/drawing/2014/main" id="{967E4BF3-B1DD-44CA-91FC-AE5AB9CC9FC9}"/>
            </a:ext>
          </a:extLst>
        </xdr:cNvPr>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617" name="n_4aveValue【学校施設】&#10;一人当たり面積">
          <a:extLst>
            <a:ext uri="{FF2B5EF4-FFF2-40B4-BE49-F238E27FC236}">
              <a16:creationId xmlns:a16="http://schemas.microsoft.com/office/drawing/2014/main" id="{F2A09022-E5B0-4E1C-91AE-4B2568BE91F4}"/>
            </a:ext>
          </a:extLst>
        </xdr:cNvPr>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59097</xdr:rowOff>
    </xdr:from>
    <xdr:ext cx="469744" cy="259045"/>
    <xdr:sp macro="" textlink="">
      <xdr:nvSpPr>
        <xdr:cNvPr id="618" name="n_1mainValue【学校施設】&#10;一人当たり面積">
          <a:extLst>
            <a:ext uri="{FF2B5EF4-FFF2-40B4-BE49-F238E27FC236}">
              <a16:creationId xmlns:a16="http://schemas.microsoft.com/office/drawing/2014/main" id="{77E65817-ECEC-43CC-9E7C-C7349A54545E}"/>
            </a:ext>
          </a:extLst>
        </xdr:cNvPr>
        <xdr:cNvSpPr txBox="1"/>
      </xdr:nvSpPr>
      <xdr:spPr>
        <a:xfrm>
          <a:off x="210757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75099</xdr:rowOff>
    </xdr:from>
    <xdr:ext cx="469744" cy="259045"/>
    <xdr:sp macro="" textlink="">
      <xdr:nvSpPr>
        <xdr:cNvPr id="619" name="n_2mainValue【学校施設】&#10;一人当たり面積">
          <a:extLst>
            <a:ext uri="{FF2B5EF4-FFF2-40B4-BE49-F238E27FC236}">
              <a16:creationId xmlns:a16="http://schemas.microsoft.com/office/drawing/2014/main" id="{A9A89C26-35D6-4CB2-961B-6FE761E7CA29}"/>
            </a:ext>
          </a:extLst>
        </xdr:cNvPr>
        <xdr:cNvSpPr txBox="1"/>
      </xdr:nvSpPr>
      <xdr:spPr>
        <a:xfrm>
          <a:off x="20199427" y="100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88816</xdr:rowOff>
    </xdr:from>
    <xdr:ext cx="469744" cy="259045"/>
    <xdr:sp macro="" textlink="">
      <xdr:nvSpPr>
        <xdr:cNvPr id="620" name="n_3mainValue【学校施設】&#10;一人当たり面積">
          <a:extLst>
            <a:ext uri="{FF2B5EF4-FFF2-40B4-BE49-F238E27FC236}">
              <a16:creationId xmlns:a16="http://schemas.microsoft.com/office/drawing/2014/main" id="{42AF8788-849D-418E-9FCE-10A20370F67B}"/>
            </a:ext>
          </a:extLst>
        </xdr:cNvPr>
        <xdr:cNvSpPr txBox="1"/>
      </xdr:nvSpPr>
      <xdr:spPr>
        <a:xfrm>
          <a:off x="19310427" y="1003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117162</xdr:rowOff>
    </xdr:from>
    <xdr:ext cx="469744" cy="259045"/>
    <xdr:sp macro="" textlink="">
      <xdr:nvSpPr>
        <xdr:cNvPr id="621" name="n_4mainValue【学校施設】&#10;一人当たり面積">
          <a:extLst>
            <a:ext uri="{FF2B5EF4-FFF2-40B4-BE49-F238E27FC236}">
              <a16:creationId xmlns:a16="http://schemas.microsoft.com/office/drawing/2014/main" id="{4D78CECC-5F95-4B8F-A3B7-9A4EC95AA6D4}"/>
            </a:ext>
          </a:extLst>
        </xdr:cNvPr>
        <xdr:cNvSpPr txBox="1"/>
      </xdr:nvSpPr>
      <xdr:spPr>
        <a:xfrm>
          <a:off x="18421427" y="1006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72D9143D-E60A-47BC-A369-CC03F94E5C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C4FC955-3C7B-46B0-B240-D90033AD93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69736D3C-8069-40FA-832A-D80152A313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9A0C5D8A-8582-484C-9F79-EAF54DD42F6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FE492042-81E4-4FA8-B71A-5782BB3A7B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FC82B9E-54F3-444D-8C55-5E0354289D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CAA5212C-82C5-4265-BA20-C99ADDDD68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1C9CF94-C426-4D3A-9ED7-F0AE9C85CDB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165D109D-AB0C-4BA4-A6B8-35AD8915FB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D08F4558-597E-4B77-809F-36714C35E9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F4268586-B475-46D8-BB3D-75F337B3FE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1B279689-7088-403A-8172-3F2915F782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5BA886E9-576A-4176-8D81-E76EF8891D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795BC592-5D62-4E2F-A08A-90F25B5136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CEAA834D-D64F-40DD-91C6-E08543CFB0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205D82FC-9FF4-4705-873B-4A991EACF25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8D481500-9D7F-49AE-BF76-CA0D60EFF7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9F9F2516-8DDC-4158-9DD8-A07F91A14E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FACDC062-3DA6-4B4E-85C6-A87B7B60594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62629529-8752-4604-99E8-D4AFA66BEA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71D5A7D7-A0ED-4961-BE25-F075052D72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A5CD1DD3-016F-4EDA-BFAA-5B6D0C32BA0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F6748CE-CFE9-4907-AB83-156AA442A4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1D02462E-224A-4D49-9479-FB8568A80F0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8A63A56D-2827-4BC2-A2B7-48A2302098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017719DD-440B-49DD-8DC7-5AC19ACBEA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2058233D-870D-42F5-895F-05F1E4346C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29E10A94-EBFC-42CA-B1B5-A97C38353E5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586254F2-3224-45E2-94A3-D74E9AD01C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2581A5F9-DAB3-4676-8E18-1865BD5D42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7D79B025-125E-44C9-B4FE-A822FBDA02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E306D2CA-868F-4BD1-BE98-9489D8308A1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DBD3825C-65F8-4669-B683-3A7230DC69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04CABEBA-B146-4E01-B7AC-F96532DE1E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40D4327A-CEBC-4DE2-9801-8796CF96DE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道路施設の有形固定資産減価償却率は新東名高速道路関連や都市計画道路等の新たな道路整備が完了したことから、上昇が抑えられ、類似団体内平均値と比べても低い数値となっている。</a:t>
          </a:r>
        </a:p>
        <a:p>
          <a:r>
            <a:rPr kumimoji="1" lang="ja-JP" altLang="en-US" sz="1300">
              <a:latin typeface="ＭＳ Ｐゴシック" panose="020B0600070205080204" pitchFamily="50" charset="-128"/>
              <a:ea typeface="ＭＳ Ｐゴシック" panose="020B0600070205080204" pitchFamily="50" charset="-128"/>
            </a:rPr>
            <a:t>橋梁・トンネル施設の有形固定資産減価償却率は類似団体内平均値とほぼ同程度となっているが、一人当たり有形固定資産（償却資産）額が全国や静岡県平均を上回り、類似団体内平均値を大きく下回っていることから、比較団体との人口規模の差による乖離であると考えられ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認定こども園・幼稚園・保育所及び学校施設の一人当たり面積が類似団体内平均値を大きく上回っている。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これは年々進む少子化と、旧町村地域ごとに各施設があり、施設数が多くなっていることが要因と考えられる。また、これらの施設は減価償却が進んでいるものも多数あるため、公共施設等総合管理計画や個別管理計画に基づき、各施設の在り方について検討していく。</a:t>
          </a:r>
        </a:p>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公営住宅の有形固定資産減価償却率も全国平均や静岡県平均、類似団体内平均を大きく上回る高い数値で推移しているため、長寿命化計画に基づき、修繕、廃止、建て替え等を推進していく。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71A63C-E972-4CA6-9762-1CAB3C1A49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98D189-375F-4FDA-8F73-21E2EDA908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F5230A-13FC-4D0A-BFC8-BD25E9B69E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4F75AE-4444-42F0-9E82-EBCFF1D0C2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BDA8F56-B775-409B-85C2-145E3F18AD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6D7B93-5D2A-439C-B4F6-8C306800D5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554B3B-A294-4376-A087-298F9C6119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983817-9B07-4F18-A73E-A0F2BF000D1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6D86F7-CAB5-4D6F-BA1D-775E6D3214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BC9719-5C7C-4674-B234-066D09218C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17,331
135.74
13,965,125
13,336,015
366,002
5,677,349
8,897,036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F760AD-FBE6-42B0-9240-2860ECF15E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B400D1-CD63-496F-A170-2E216A202F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34E61F-1BDA-4255-B854-FB582C532E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A176CC-E638-4E46-8362-3F03E2B8AD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5A418E-D98A-4D68-A9B8-8D3CF26B13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4F2EBF5-CEC6-4C2E-B144-715A04E9B1C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EBCA70-1471-4F11-A29C-12BBCCE1A4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7967C5-66BD-42EF-8696-C14D0CC5CE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669100-C093-46BC-946B-8B9C99EB4E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6DB36B-4EB8-4E09-9281-DF1C14E5A2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3D4F6C-1043-43AD-95CC-AE1A0F121A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DEB0D2-FD50-4788-B752-A8844C48AE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ACE564-573D-4100-B47A-9EA62A36B8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FDA2BF-974D-40D1-809B-05F1C4975B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31DEC1-1063-4117-B81A-93C784F7DE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58F561-D0F2-4E10-AC64-952A89A35E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6544C5-EEA4-44C1-BF9F-D15C3FC82B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CE7691-BBA9-4686-8F37-F159F8C600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3DE881-3B9C-440B-A266-567F460B3A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1E2FDF-DB0A-45B2-8D00-FF86B3A02B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F1BEC2-A322-4286-8082-6882AB82E1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018666-8126-4E7F-BEC7-CAFEB8FEFC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22AEB5-9ED2-473B-8339-CD95CC0CEA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398BA3-A084-45D3-B1A6-BECCB22B1C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92A02D-BE45-4FAD-BBE0-83074B21109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854D6C-E587-47E7-934F-743E9102C0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494805-F20A-4C7D-9E40-43FAAC29C9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A0EFF41-F931-4C44-ADB2-C5CD03AE7F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057E97-FB68-42F5-A33C-11F4A4D4115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591B52-5D71-46E5-8F74-748835B27E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7F7E3D-FF6D-4273-8FF7-CFE6E26709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0496D99-2AA7-4DEA-97E9-63A9216148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C26B1AC-9E5A-4351-A383-0EB72290053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9390B33-C477-4BA7-B45C-7CFBE656EA7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E5D74D9-AAB8-4DD3-821E-CF2C6C4B293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9F78437-9B6B-492E-818A-4071A222A3A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7B8E15F-6A20-4495-9450-EBCC36A7923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2780497-817C-4734-A94F-8C9DB26CBF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F9F291-8E5B-41C0-BDB8-322B4259B2C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BD68F5D-302D-44FC-9ABB-04F736F0B7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ADFF98D-511F-4B7F-B8A1-30A2878FA40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A3D2709-233C-4FC7-AC2A-A46C6EE5D7E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0001CD5-2C8E-4A75-90E5-7D268741381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7A31589-7761-478D-AD53-2D2D1CDC16F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35076BA-E0FE-438F-8F89-347DFA64E7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DEA0BB8-C268-4B99-8D43-161B4496E45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E8D2966-A05C-4C68-9504-41BC67F6547E}"/>
            </a:ext>
          </a:extLst>
        </xdr:cNvPr>
        <xdr:cNvCxnSpPr/>
      </xdr:nvCxnSpPr>
      <xdr:spPr>
        <a:xfrm flipV="1">
          <a:off x="4634865" y="5830389"/>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E25829A-A74D-4CC4-BF28-78738793022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DA54107-648A-4ACF-9CC6-E4EA47494C5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DB763F2E-BDFE-49AA-9A44-73D833C1C987}"/>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E754B67-618F-4798-9607-AEA9CD0504D2}"/>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160944</xdr:rowOff>
    </xdr:from>
    <xdr:ext cx="405111" cy="259045"/>
    <xdr:sp macro="" textlink="">
      <xdr:nvSpPr>
        <xdr:cNvPr id="63" name="【図書館】&#10;有形固定資産減価償却率平均値テキスト">
          <a:extLst>
            <a:ext uri="{FF2B5EF4-FFF2-40B4-BE49-F238E27FC236}">
              <a16:creationId xmlns:a16="http://schemas.microsoft.com/office/drawing/2014/main" id="{3584CCD6-C52F-4943-83C8-914B4B438C16}"/>
            </a:ext>
          </a:extLst>
        </xdr:cNvPr>
        <xdr:cNvSpPr txBox="1"/>
      </xdr:nvSpPr>
      <xdr:spPr>
        <a:xfrm>
          <a:off x="4673600" y="633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2F3F3026-BF08-46D2-B2AA-C76351678B15}"/>
            </a:ext>
          </a:extLst>
        </xdr:cNvPr>
        <xdr:cNvSpPr/>
      </xdr:nvSpPr>
      <xdr:spPr>
        <a:xfrm>
          <a:off x="45847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id="{AA08D111-749E-443E-AD6E-3C3EB2D492C6}"/>
            </a:ext>
          </a:extLst>
        </xdr:cNvPr>
        <xdr:cNvSpPr/>
      </xdr:nvSpPr>
      <xdr:spPr>
        <a:xfrm>
          <a:off x="3746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id="{02B02CDC-5C9C-407C-BB44-13C69D3DBDD0}"/>
            </a:ext>
          </a:extLst>
        </xdr:cNvPr>
        <xdr:cNvSpPr/>
      </xdr:nvSpPr>
      <xdr:spPr>
        <a:xfrm>
          <a:off x="2857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id="{7901ABBD-7363-4961-9B5D-E588D916AA18}"/>
            </a:ext>
          </a:extLst>
        </xdr:cNvPr>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a:extLst>
            <a:ext uri="{FF2B5EF4-FFF2-40B4-BE49-F238E27FC236}">
              <a16:creationId xmlns:a16="http://schemas.microsoft.com/office/drawing/2014/main" id="{A71CD404-1D3A-43D9-B10F-FCE3CA96E7FA}"/>
            </a:ext>
          </a:extLst>
        </xdr:cNvPr>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410677-3050-4FF9-8B92-999DECF4F4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C99EBA-B798-4721-8453-15B152D31F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BD3769-DED6-4963-950B-90848C64DFA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94D30E6-FAC4-4361-9FD7-77913CE49A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21E0061-34FF-421B-B1A7-D68CF194B7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a:extLst>
            <a:ext uri="{FF2B5EF4-FFF2-40B4-BE49-F238E27FC236}">
              <a16:creationId xmlns:a16="http://schemas.microsoft.com/office/drawing/2014/main" id="{B452E27F-CFAD-41EF-9770-94E41BCD5D13}"/>
            </a:ext>
          </a:extLst>
        </xdr:cNvPr>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id="{5AF92444-B7BA-43CA-8991-9B82715326D9}"/>
            </a:ext>
          </a:extLst>
        </xdr:cNvPr>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id="{DD8C7F3D-EF05-4B44-9D5C-D6E81F1D48AE}"/>
            </a:ext>
          </a:extLst>
        </xdr:cNvPr>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7" name="直線コネクタ 76">
          <a:extLst>
            <a:ext uri="{FF2B5EF4-FFF2-40B4-BE49-F238E27FC236}">
              <a16:creationId xmlns:a16="http://schemas.microsoft.com/office/drawing/2014/main" id="{4F1CD125-6EF2-488D-8C04-B4D6534A5148}"/>
            </a:ext>
          </a:extLst>
        </xdr:cNvPr>
        <xdr:cNvCxnSpPr/>
      </xdr:nvCxnSpPr>
      <xdr:spPr>
        <a:xfrm>
          <a:off x="3797300" y="664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a:extLst>
            <a:ext uri="{FF2B5EF4-FFF2-40B4-BE49-F238E27FC236}">
              <a16:creationId xmlns:a16="http://schemas.microsoft.com/office/drawing/2014/main" id="{07200DFD-A289-4A6D-8524-81663CAB5B90}"/>
            </a:ext>
          </a:extLst>
        </xdr:cNvPr>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id="{7FAE6DF3-FFEE-4D7A-8959-6667A3C48344}"/>
            </a:ext>
          </a:extLst>
        </xdr:cNvPr>
        <xdr:cNvCxnSpPr/>
      </xdr:nvCxnSpPr>
      <xdr:spPr>
        <a:xfrm>
          <a:off x="2908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a16="http://schemas.microsoft.com/office/drawing/2014/main" id="{1EA581E1-36C4-46C6-95B6-2C8F52092569}"/>
            </a:ext>
          </a:extLst>
        </xdr:cNvPr>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CD627E8D-2879-4438-A1BE-3AE354D8B575}"/>
            </a:ext>
          </a:extLst>
        </xdr:cNvPr>
        <xdr:cNvCxnSpPr/>
      </xdr:nvCxnSpPr>
      <xdr:spPr>
        <a:xfrm>
          <a:off x="2019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a16="http://schemas.microsoft.com/office/drawing/2014/main" id="{1E59A047-A73A-4198-AC12-4C078472714B}"/>
            </a:ext>
          </a:extLst>
        </xdr:cNvPr>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a:extLst>
            <a:ext uri="{FF2B5EF4-FFF2-40B4-BE49-F238E27FC236}">
              <a16:creationId xmlns:a16="http://schemas.microsoft.com/office/drawing/2014/main" id="{742CC43F-FC34-4B02-98AD-7599E5DBA767}"/>
            </a:ext>
          </a:extLst>
        </xdr:cNvPr>
        <xdr:cNvCxnSpPr/>
      </xdr:nvCxnSpPr>
      <xdr:spPr>
        <a:xfrm>
          <a:off x="1130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53720</xdr:rowOff>
    </xdr:from>
    <xdr:ext cx="405111" cy="259045"/>
    <xdr:sp macro="" textlink="">
      <xdr:nvSpPr>
        <xdr:cNvPr id="84" name="n_1aveValue【図書館】&#10;有形固定資産減価償却率">
          <a:extLst>
            <a:ext uri="{FF2B5EF4-FFF2-40B4-BE49-F238E27FC236}">
              <a16:creationId xmlns:a16="http://schemas.microsoft.com/office/drawing/2014/main" id="{9CDA05B8-E41D-4C49-B8F9-7A4A70E3DDAC}"/>
            </a:ext>
          </a:extLst>
        </xdr:cNvPr>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60251</xdr:rowOff>
    </xdr:from>
    <xdr:ext cx="405111" cy="259045"/>
    <xdr:sp macro="" textlink="">
      <xdr:nvSpPr>
        <xdr:cNvPr id="85" name="n_2aveValue【図書館】&#10;有形固定資産減価償却率">
          <a:extLst>
            <a:ext uri="{FF2B5EF4-FFF2-40B4-BE49-F238E27FC236}">
              <a16:creationId xmlns:a16="http://schemas.microsoft.com/office/drawing/2014/main" id="{3840E259-EDCA-4304-8117-B9409BA31BDF}"/>
            </a:ext>
          </a:extLst>
        </xdr:cNvPr>
        <xdr:cNvSpPr txBox="1"/>
      </xdr:nvSpPr>
      <xdr:spPr>
        <a:xfrm>
          <a:off x="2705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123933</xdr:rowOff>
    </xdr:from>
    <xdr:ext cx="405111" cy="259045"/>
    <xdr:sp macro="" textlink="">
      <xdr:nvSpPr>
        <xdr:cNvPr id="86" name="n_3aveValue【図書館】&#10;有形固定資産減価償却率">
          <a:extLst>
            <a:ext uri="{FF2B5EF4-FFF2-40B4-BE49-F238E27FC236}">
              <a16:creationId xmlns:a16="http://schemas.microsoft.com/office/drawing/2014/main" id="{324CC5F8-758E-49E6-9EEF-4735069BFB36}"/>
            </a:ext>
          </a:extLst>
        </xdr:cNvPr>
        <xdr:cNvSpPr txBox="1"/>
      </xdr:nvSpPr>
      <xdr:spPr>
        <a:xfrm>
          <a:off x="1816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macro="" textlink="">
      <xdr:nvSpPr>
        <xdr:cNvPr id="87" name="n_4aveValue【図書館】&#10;有形固定資産減価償却率">
          <a:extLst>
            <a:ext uri="{FF2B5EF4-FFF2-40B4-BE49-F238E27FC236}">
              <a16:creationId xmlns:a16="http://schemas.microsoft.com/office/drawing/2014/main" id="{EED2C8AC-9A14-45CC-AB94-FD4E36C72DC1}"/>
            </a:ext>
          </a:extLst>
        </xdr:cNvPr>
        <xdr:cNvSpPr txBox="1"/>
      </xdr:nvSpPr>
      <xdr:spPr>
        <a:xfrm>
          <a:off x="927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471A80BF-319A-43B4-B9B4-072F888DAEA6}"/>
            </a:ext>
          </a:extLst>
        </xdr:cNvPr>
        <xdr:cNvSpPr txBox="1"/>
      </xdr:nvSpPr>
      <xdr:spPr>
        <a:xfrm>
          <a:off x="3582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C0452FBC-073C-466A-AA8C-A5415ADFC633}"/>
            </a:ext>
          </a:extLst>
        </xdr:cNvPr>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a:extLst>
            <a:ext uri="{FF2B5EF4-FFF2-40B4-BE49-F238E27FC236}">
              <a16:creationId xmlns:a16="http://schemas.microsoft.com/office/drawing/2014/main" id="{F1E851B2-A065-4ED7-9699-B6198A2F877D}"/>
            </a:ext>
          </a:extLst>
        </xdr:cNvPr>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376200CD-B5F7-4CFD-8F47-2F6304FC5155}"/>
            </a:ext>
          </a:extLst>
        </xdr:cNvPr>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B878D13-FBCE-44E8-BE76-FDB60AD1DA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89D96D8-0367-4261-A2B7-D2207E527A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DDA9DCC-5562-492A-AE31-2A7D780BBC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925B8F5-047F-43E9-8EB3-70D0A9BAF64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537BBE9-2F3D-4BB1-B125-B5762B1FFBB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42A6077-471B-4989-884B-6CCE2680E1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A30B93D-2C23-41A5-8DBD-045972274AA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608327-A5ED-42A3-A785-AA6FE943FC7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F7F0FB4-18A7-4741-9731-AD0AF6C6C2C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3B8DB27-9E14-4178-9A52-B124BC9A8A0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408C50D-86A1-4327-B62F-5ED602B4526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BABF828-3F74-48EA-AE2B-91AA0FC84A8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9B645E3-3A90-4A57-A6C8-BA6B2D0DDDC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ACC509C-A564-4808-9E70-EF47943CF14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C7BFC2A-A8A7-49BA-8ECD-F46E8E5F0F4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AD259BB-14BD-4C88-8663-5D5D98EA8D9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BEE897E-E9E6-4F23-AD29-14228FA9692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48D9066-BB4C-4F7B-B78B-501341B831F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E58F3A3-6978-4646-B544-5900CA2D18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3F0931C-D45A-40A0-A837-65A68BDE2AA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710B8A7-1B64-431A-9A25-347320FF74B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37911712-0495-44CC-97B9-6DD82DD72DBD}"/>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3FC09168-AAE8-4830-AC9D-175CD0E9060C}"/>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4CEEF270-ACC5-4D25-B118-06B0CBDF922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9AE6C9C7-AD4B-4270-8B30-1896EE92C5B7}"/>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FE578C57-BF1F-46B2-AD9A-2B68A762D374}"/>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id="{D6EFC000-B079-4C66-892A-8A3E99C71E91}"/>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id="{BBB97FC2-A7B6-4AFA-A6AC-063C03439093}"/>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id="{A1D44EA3-AD2C-4A48-B6DE-BF96E1D34FCD}"/>
            </a:ext>
          </a:extLst>
        </xdr:cNvPr>
        <xdr:cNvSpPr/>
      </xdr:nvSpPr>
      <xdr:spPr>
        <a:xfrm>
          <a:off x="9588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a:extLst>
            <a:ext uri="{FF2B5EF4-FFF2-40B4-BE49-F238E27FC236}">
              <a16:creationId xmlns:a16="http://schemas.microsoft.com/office/drawing/2014/main" id="{CB682BAE-73C3-4DD1-94E0-23F7D613A46A}"/>
            </a:ext>
          </a:extLst>
        </xdr:cNvPr>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22" name="フローチャート: 判断 121">
          <a:extLst>
            <a:ext uri="{FF2B5EF4-FFF2-40B4-BE49-F238E27FC236}">
              <a16:creationId xmlns:a16="http://schemas.microsoft.com/office/drawing/2014/main" id="{815E7E92-CFF7-4488-B125-A67A0FB84857}"/>
            </a:ext>
          </a:extLst>
        </xdr:cNvPr>
        <xdr:cNvSpPr/>
      </xdr:nvSpPr>
      <xdr:spPr>
        <a:xfrm>
          <a:off x="781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23" name="フローチャート: 判断 122">
          <a:extLst>
            <a:ext uri="{FF2B5EF4-FFF2-40B4-BE49-F238E27FC236}">
              <a16:creationId xmlns:a16="http://schemas.microsoft.com/office/drawing/2014/main" id="{C5C22724-7848-4E58-8CD6-8459F7D59263}"/>
            </a:ext>
          </a:extLst>
        </xdr:cNvPr>
        <xdr:cNvSpPr/>
      </xdr:nvSpPr>
      <xdr:spPr>
        <a:xfrm>
          <a:off x="6921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FDA84D4-91B2-4DCF-BCB1-4A4269533A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4F8D8C7-B9F2-4D5A-A0EA-CD58EB9ADC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78EB1E3-3D95-42EB-A6AC-62EA997DB2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511F50-C65D-455F-B221-A55BC9D9BD0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FBDDF8-2092-4BEB-88FE-816D0A5DDE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xdr:rowOff>
    </xdr:from>
    <xdr:to>
      <xdr:col>55</xdr:col>
      <xdr:colOff>50800</xdr:colOff>
      <xdr:row>40</xdr:row>
      <xdr:rowOff>108712</xdr:rowOff>
    </xdr:to>
    <xdr:sp macro="" textlink="">
      <xdr:nvSpPr>
        <xdr:cNvPr id="129" name="楕円 128">
          <a:extLst>
            <a:ext uri="{FF2B5EF4-FFF2-40B4-BE49-F238E27FC236}">
              <a16:creationId xmlns:a16="http://schemas.microsoft.com/office/drawing/2014/main" id="{9A98A581-655A-452E-B55F-BAD5DA0E575E}"/>
            </a:ext>
          </a:extLst>
        </xdr:cNvPr>
        <xdr:cNvSpPr/>
      </xdr:nvSpPr>
      <xdr:spPr>
        <a:xfrm>
          <a:off x="10426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156989</xdr:rowOff>
    </xdr:from>
    <xdr:ext cx="469744" cy="259045"/>
    <xdr:sp macro="" textlink="">
      <xdr:nvSpPr>
        <xdr:cNvPr id="130" name="【図書館】&#10;一人当たり面積該当値テキスト">
          <a:extLst>
            <a:ext uri="{FF2B5EF4-FFF2-40B4-BE49-F238E27FC236}">
              <a16:creationId xmlns:a16="http://schemas.microsoft.com/office/drawing/2014/main" id="{D31B73E0-2EDF-4A37-9600-78FD6DFF612E}"/>
            </a:ext>
          </a:extLst>
        </xdr:cNvPr>
        <xdr:cNvSpPr txBox="1"/>
      </xdr:nvSpPr>
      <xdr:spPr>
        <a:xfrm>
          <a:off x="10515600"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31" name="楕円 130">
          <a:extLst>
            <a:ext uri="{FF2B5EF4-FFF2-40B4-BE49-F238E27FC236}">
              <a16:creationId xmlns:a16="http://schemas.microsoft.com/office/drawing/2014/main" id="{9B5E8337-5522-4EC1-A0C7-D333FD435271}"/>
            </a:ext>
          </a:extLst>
        </xdr:cNvPr>
        <xdr:cNvSpPr/>
      </xdr:nvSpPr>
      <xdr:spPr>
        <a:xfrm>
          <a:off x="9588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57912</xdr:rowOff>
    </xdr:from>
    <xdr:to>
      <xdr:col>55</xdr:col>
      <xdr:colOff>0</xdr:colOff>
      <xdr:row>40</xdr:row>
      <xdr:rowOff>62484</xdr:rowOff>
    </xdr:to>
    <xdr:cxnSp macro="">
      <xdr:nvCxnSpPr>
        <xdr:cNvPr id="132" name="直線コネクタ 131">
          <a:extLst>
            <a:ext uri="{FF2B5EF4-FFF2-40B4-BE49-F238E27FC236}">
              <a16:creationId xmlns:a16="http://schemas.microsoft.com/office/drawing/2014/main" id="{C0F7880E-E1E6-4697-82AB-94DFAA013445}"/>
            </a:ext>
          </a:extLst>
        </xdr:cNvPr>
        <xdr:cNvCxnSpPr/>
      </xdr:nvCxnSpPr>
      <xdr:spPr>
        <a:xfrm flipV="1">
          <a:off x="9639300" y="691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a:extLst>
            <a:ext uri="{FF2B5EF4-FFF2-40B4-BE49-F238E27FC236}">
              <a16:creationId xmlns:a16="http://schemas.microsoft.com/office/drawing/2014/main" id="{48047B04-4A2B-4436-A494-5E4C391D5D38}"/>
            </a:ext>
          </a:extLst>
        </xdr:cNvPr>
        <xdr:cNvSpPr/>
      </xdr:nvSpPr>
      <xdr:spPr>
        <a:xfrm>
          <a:off x="8699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62484</xdr:rowOff>
    </xdr:to>
    <xdr:cxnSp macro="">
      <xdr:nvCxnSpPr>
        <xdr:cNvPr id="134" name="直線コネクタ 133">
          <a:extLst>
            <a:ext uri="{FF2B5EF4-FFF2-40B4-BE49-F238E27FC236}">
              <a16:creationId xmlns:a16="http://schemas.microsoft.com/office/drawing/2014/main" id="{A2B2AC59-38F7-4EC1-9F75-8946C9AB36CC}"/>
            </a:ext>
          </a:extLst>
        </xdr:cNvPr>
        <xdr:cNvCxnSpPr/>
      </xdr:nvCxnSpPr>
      <xdr:spPr>
        <a:xfrm>
          <a:off x="8750300" y="6920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xdr:rowOff>
    </xdr:from>
    <xdr:to>
      <xdr:col>41</xdr:col>
      <xdr:colOff>101600</xdr:colOff>
      <xdr:row>40</xdr:row>
      <xdr:rowOff>117856</xdr:rowOff>
    </xdr:to>
    <xdr:sp macro="" textlink="">
      <xdr:nvSpPr>
        <xdr:cNvPr id="135" name="楕円 134">
          <a:extLst>
            <a:ext uri="{FF2B5EF4-FFF2-40B4-BE49-F238E27FC236}">
              <a16:creationId xmlns:a16="http://schemas.microsoft.com/office/drawing/2014/main" id="{93AC91E6-D2A8-4BCB-A6B1-80400C39A69E}"/>
            </a:ext>
          </a:extLst>
        </xdr:cNvPr>
        <xdr:cNvSpPr/>
      </xdr:nvSpPr>
      <xdr:spPr>
        <a:xfrm>
          <a:off x="7810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67056</xdr:rowOff>
    </xdr:to>
    <xdr:cxnSp macro="">
      <xdr:nvCxnSpPr>
        <xdr:cNvPr id="136" name="直線コネクタ 135">
          <a:extLst>
            <a:ext uri="{FF2B5EF4-FFF2-40B4-BE49-F238E27FC236}">
              <a16:creationId xmlns:a16="http://schemas.microsoft.com/office/drawing/2014/main" id="{0B80BD39-ED35-45AE-AAA3-8F0D26ADE4D0}"/>
            </a:ext>
          </a:extLst>
        </xdr:cNvPr>
        <xdr:cNvCxnSpPr/>
      </xdr:nvCxnSpPr>
      <xdr:spPr>
        <a:xfrm flipV="1">
          <a:off x="7861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20828</xdr:rowOff>
    </xdr:from>
    <xdr:to>
      <xdr:col>36</xdr:col>
      <xdr:colOff>165100</xdr:colOff>
      <xdr:row>40</xdr:row>
      <xdr:rowOff>122428</xdr:rowOff>
    </xdr:to>
    <xdr:sp macro="" textlink="">
      <xdr:nvSpPr>
        <xdr:cNvPr id="137" name="楕円 136">
          <a:extLst>
            <a:ext uri="{FF2B5EF4-FFF2-40B4-BE49-F238E27FC236}">
              <a16:creationId xmlns:a16="http://schemas.microsoft.com/office/drawing/2014/main" id="{B3DEB8BF-4E77-49B5-AE99-F33C103A18BD}"/>
            </a:ext>
          </a:extLst>
        </xdr:cNvPr>
        <xdr:cNvSpPr/>
      </xdr:nvSpPr>
      <xdr:spPr>
        <a:xfrm>
          <a:off x="6921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67056</xdr:rowOff>
    </xdr:from>
    <xdr:to>
      <xdr:col>41</xdr:col>
      <xdr:colOff>50800</xdr:colOff>
      <xdr:row>40</xdr:row>
      <xdr:rowOff>71628</xdr:rowOff>
    </xdr:to>
    <xdr:cxnSp macro="">
      <xdr:nvCxnSpPr>
        <xdr:cNvPr id="138" name="直線コネクタ 137">
          <a:extLst>
            <a:ext uri="{FF2B5EF4-FFF2-40B4-BE49-F238E27FC236}">
              <a16:creationId xmlns:a16="http://schemas.microsoft.com/office/drawing/2014/main" id="{9925D32F-8C4B-4AAF-B83F-FE4B7246DC07}"/>
            </a:ext>
          </a:extLst>
        </xdr:cNvPr>
        <xdr:cNvCxnSpPr/>
      </xdr:nvCxnSpPr>
      <xdr:spPr>
        <a:xfrm flipV="1">
          <a:off x="6972300" y="692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33799</xdr:rowOff>
    </xdr:from>
    <xdr:ext cx="469744" cy="259045"/>
    <xdr:sp macro="" textlink="">
      <xdr:nvSpPr>
        <xdr:cNvPr id="139" name="n_1aveValue【図書館】&#10;一人当たり面積">
          <a:extLst>
            <a:ext uri="{FF2B5EF4-FFF2-40B4-BE49-F238E27FC236}">
              <a16:creationId xmlns:a16="http://schemas.microsoft.com/office/drawing/2014/main" id="{3FC87204-1EF3-4B04-8AF0-8C837E7D4EE3}"/>
            </a:ext>
          </a:extLst>
        </xdr:cNvPr>
        <xdr:cNvSpPr txBox="1"/>
      </xdr:nvSpPr>
      <xdr:spPr>
        <a:xfrm>
          <a:off x="9391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40" name="n_2aveValue【図書館】&#10;一人当たり面積">
          <a:extLst>
            <a:ext uri="{FF2B5EF4-FFF2-40B4-BE49-F238E27FC236}">
              <a16:creationId xmlns:a16="http://schemas.microsoft.com/office/drawing/2014/main" id="{C2CFB7B9-1A42-4DA6-A990-62388A57F62A}"/>
            </a:ext>
          </a:extLst>
        </xdr:cNvPr>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41" name="n_3aveValue【図書館】&#10;一人当たり面積">
          <a:extLst>
            <a:ext uri="{FF2B5EF4-FFF2-40B4-BE49-F238E27FC236}">
              <a16:creationId xmlns:a16="http://schemas.microsoft.com/office/drawing/2014/main" id="{70FB5AFA-E758-403C-A17F-8DCF19B16C8F}"/>
            </a:ext>
          </a:extLst>
        </xdr:cNvPr>
        <xdr:cNvSpPr txBox="1"/>
      </xdr:nvSpPr>
      <xdr:spPr>
        <a:xfrm>
          <a:off x="7626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2" name="n_4aveValue【図書館】&#10;一人当たり面積">
          <a:extLst>
            <a:ext uri="{FF2B5EF4-FFF2-40B4-BE49-F238E27FC236}">
              <a16:creationId xmlns:a16="http://schemas.microsoft.com/office/drawing/2014/main" id="{2640D710-8EC5-4718-BD66-70C9BE068ECE}"/>
            </a:ext>
          </a:extLst>
        </xdr:cNvPr>
        <xdr:cNvSpPr txBox="1"/>
      </xdr:nvSpPr>
      <xdr:spPr>
        <a:xfrm>
          <a:off x="6737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104411</xdr:rowOff>
    </xdr:from>
    <xdr:ext cx="469744" cy="259045"/>
    <xdr:sp macro="" textlink="">
      <xdr:nvSpPr>
        <xdr:cNvPr id="143" name="n_1mainValue【図書館】&#10;一人当たり面積">
          <a:extLst>
            <a:ext uri="{FF2B5EF4-FFF2-40B4-BE49-F238E27FC236}">
              <a16:creationId xmlns:a16="http://schemas.microsoft.com/office/drawing/2014/main" id="{F42168E4-948C-4282-8D95-F6A57D76BF00}"/>
            </a:ext>
          </a:extLst>
        </xdr:cNvPr>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4" name="n_2mainValue【図書館】&#10;一人当たり面積">
          <a:extLst>
            <a:ext uri="{FF2B5EF4-FFF2-40B4-BE49-F238E27FC236}">
              <a16:creationId xmlns:a16="http://schemas.microsoft.com/office/drawing/2014/main" id="{A2395D02-8023-45FB-8D48-81DE3B06743E}"/>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108983</xdr:rowOff>
    </xdr:from>
    <xdr:ext cx="469744" cy="259045"/>
    <xdr:sp macro="" textlink="">
      <xdr:nvSpPr>
        <xdr:cNvPr id="145" name="n_3mainValue【図書館】&#10;一人当たり面積">
          <a:extLst>
            <a:ext uri="{FF2B5EF4-FFF2-40B4-BE49-F238E27FC236}">
              <a16:creationId xmlns:a16="http://schemas.microsoft.com/office/drawing/2014/main" id="{E5E41A8A-B195-44E0-B329-742608E216CC}"/>
            </a:ext>
          </a:extLst>
        </xdr:cNvPr>
        <xdr:cNvSpPr txBox="1"/>
      </xdr:nvSpPr>
      <xdr:spPr>
        <a:xfrm>
          <a:off x="7626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113555</xdr:rowOff>
    </xdr:from>
    <xdr:ext cx="469744" cy="259045"/>
    <xdr:sp macro="" textlink="">
      <xdr:nvSpPr>
        <xdr:cNvPr id="146" name="n_4mainValue【図書館】&#10;一人当たり面積">
          <a:extLst>
            <a:ext uri="{FF2B5EF4-FFF2-40B4-BE49-F238E27FC236}">
              <a16:creationId xmlns:a16="http://schemas.microsoft.com/office/drawing/2014/main" id="{50979C89-F534-4648-ABF8-B5CE8B935053}"/>
            </a:ext>
          </a:extLst>
        </xdr:cNvPr>
        <xdr:cNvSpPr txBox="1"/>
      </xdr:nvSpPr>
      <xdr:spPr>
        <a:xfrm>
          <a:off x="6737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2F03322-591C-4E63-84DC-EB047D9CD6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14DFE65-5C0D-40A9-BB7C-E66EA58A5F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9E19DE6-C47A-41C2-8F09-55846CF461E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F545B01-AB36-4D48-B49A-A6FF733C33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9A39061-0205-49BF-A3EF-3E04E6D92E0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9E1D73D-4E76-402F-9B80-B58D991FD75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EC6AE84-69B1-417E-8DD3-5CE70D4FBE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B6C4B39-E821-4A92-89B0-A7813C8F79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062D85D-8D9F-472D-BE27-8D7C584AAC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85E0681-797A-4CE7-A4FC-B9C06EBCF7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AD4BC0E-DF26-44A3-931E-511985F6B1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6092FDD-DA9A-4ADB-9ED0-97744C2A6A1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4E17AEC-A85F-4FF0-96F0-7010A469E1E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BEDFF82-61B0-4CFE-895C-4CEC4DB363F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2472421-CB7C-4AA8-B404-2B65A4EFF68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F65D737-B147-4725-8312-DF658B0332F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D6891B8-B2FF-4F19-9E78-25E939EABEC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2F8B490-DCE4-4C6A-8AE8-990A5CE1024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6E87F97-9F14-48A2-9608-D3144855CD6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BDF831F-BF07-468A-87FF-252EEAA0777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1AFD76C-E042-4C3E-BDB3-62DA3458B04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8B31131-33CB-4720-8D60-BF19A91767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845C1E8-B0CB-4D80-AF02-E61B706DDB8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C8364CA-347F-4037-860B-09995634B0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5B26E10-1713-4810-8FE6-0560DD8D1232}"/>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8176465-67E9-458C-8360-C1EB4244C1E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ED963EE-BF08-4F37-BDA8-3A448FE0E78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B0DD6FE-E363-4898-A3FE-A55CC29EF5BA}"/>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5" name="直線コネクタ 174">
          <a:extLst>
            <a:ext uri="{FF2B5EF4-FFF2-40B4-BE49-F238E27FC236}">
              <a16:creationId xmlns:a16="http://schemas.microsoft.com/office/drawing/2014/main" id="{9C9AB5F0-B75B-4BA9-9D81-62E96227BD60}"/>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60D4C9A-CDB6-4BB1-9ADF-0CE65039757C}"/>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7" name="フローチャート: 判断 176">
          <a:extLst>
            <a:ext uri="{FF2B5EF4-FFF2-40B4-BE49-F238E27FC236}">
              <a16:creationId xmlns:a16="http://schemas.microsoft.com/office/drawing/2014/main" id="{AB83AF43-E85D-4EFD-93BF-2F720E305463}"/>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8" name="フローチャート: 判断 177">
          <a:extLst>
            <a:ext uri="{FF2B5EF4-FFF2-40B4-BE49-F238E27FC236}">
              <a16:creationId xmlns:a16="http://schemas.microsoft.com/office/drawing/2014/main" id="{F9AD4BD2-7852-4FFE-8C16-C7455CDD164E}"/>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a:extLst>
            <a:ext uri="{FF2B5EF4-FFF2-40B4-BE49-F238E27FC236}">
              <a16:creationId xmlns:a16="http://schemas.microsoft.com/office/drawing/2014/main" id="{C74D79B2-C744-4F96-B0E6-6705886BEE63}"/>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80" name="フローチャート: 判断 179">
          <a:extLst>
            <a:ext uri="{FF2B5EF4-FFF2-40B4-BE49-F238E27FC236}">
              <a16:creationId xmlns:a16="http://schemas.microsoft.com/office/drawing/2014/main" id="{898BB7D6-56A1-4437-8B24-C002431D0D2A}"/>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1" name="フローチャート: 判断 180">
          <a:extLst>
            <a:ext uri="{FF2B5EF4-FFF2-40B4-BE49-F238E27FC236}">
              <a16:creationId xmlns:a16="http://schemas.microsoft.com/office/drawing/2014/main" id="{76827ED6-A52C-4141-A8F2-73AF208D4DC1}"/>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0886419-6950-4F4F-BE4E-C567971108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85EBBF0-B363-48CD-AD79-E7E8A29EB3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C341CC1-255C-42BF-BC77-EF73A2F864F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90E1854-1FB4-4166-A9F8-D7FD45BCED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1E44849-D751-4CD9-B8A5-B17A8228F4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87" name="楕円 186">
          <a:extLst>
            <a:ext uri="{FF2B5EF4-FFF2-40B4-BE49-F238E27FC236}">
              <a16:creationId xmlns:a16="http://schemas.microsoft.com/office/drawing/2014/main" id="{0E683342-8CE1-4ED8-9F73-D8B35B2A1176}"/>
            </a:ext>
          </a:extLst>
        </xdr:cNvPr>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99EB93F-77A7-42F0-AECC-7827B310EB31}"/>
            </a:ext>
          </a:extLst>
        </xdr:cNvPr>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67310</xdr:rowOff>
    </xdr:from>
    <xdr:to>
      <xdr:col>20</xdr:col>
      <xdr:colOff>38100</xdr:colOff>
      <xdr:row>60</xdr:row>
      <xdr:rowOff>168910</xdr:rowOff>
    </xdr:to>
    <xdr:sp macro="" textlink="">
      <xdr:nvSpPr>
        <xdr:cNvPr id="189" name="楕円 188">
          <a:extLst>
            <a:ext uri="{FF2B5EF4-FFF2-40B4-BE49-F238E27FC236}">
              <a16:creationId xmlns:a16="http://schemas.microsoft.com/office/drawing/2014/main" id="{61126C50-E5D4-45D7-947C-A0258DEDE9B2}"/>
            </a:ext>
          </a:extLst>
        </xdr:cNvPr>
        <xdr:cNvSpPr/>
      </xdr:nvSpPr>
      <xdr:spPr>
        <a:xfrm>
          <a:off x="3746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118110</xdr:rowOff>
    </xdr:from>
    <xdr:to>
      <xdr:col>24</xdr:col>
      <xdr:colOff>63500</xdr:colOff>
      <xdr:row>61</xdr:row>
      <xdr:rowOff>15240</xdr:rowOff>
    </xdr:to>
    <xdr:cxnSp macro="">
      <xdr:nvCxnSpPr>
        <xdr:cNvPr id="190" name="直線コネクタ 189">
          <a:extLst>
            <a:ext uri="{FF2B5EF4-FFF2-40B4-BE49-F238E27FC236}">
              <a16:creationId xmlns:a16="http://schemas.microsoft.com/office/drawing/2014/main" id="{76B81135-73CB-4ECE-9675-7AF259B575F7}"/>
            </a:ext>
          </a:extLst>
        </xdr:cNvPr>
        <xdr:cNvCxnSpPr/>
      </xdr:nvCxnSpPr>
      <xdr:spPr>
        <a:xfrm>
          <a:off x="3797300" y="104051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1" name="楕円 190">
          <a:extLst>
            <a:ext uri="{FF2B5EF4-FFF2-40B4-BE49-F238E27FC236}">
              <a16:creationId xmlns:a16="http://schemas.microsoft.com/office/drawing/2014/main" id="{B08DC2E3-A9EB-4F04-B168-06D134C302D8}"/>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118110</xdr:rowOff>
    </xdr:to>
    <xdr:cxnSp macro="">
      <xdr:nvCxnSpPr>
        <xdr:cNvPr id="192" name="直線コネクタ 191">
          <a:extLst>
            <a:ext uri="{FF2B5EF4-FFF2-40B4-BE49-F238E27FC236}">
              <a16:creationId xmlns:a16="http://schemas.microsoft.com/office/drawing/2014/main" id="{15438F58-36A2-4403-BAD0-DB9C62550791}"/>
            </a:ext>
          </a:extLst>
        </xdr:cNvPr>
        <xdr:cNvCxnSpPr/>
      </xdr:nvCxnSpPr>
      <xdr:spPr>
        <a:xfrm>
          <a:off x="2908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162560</xdr:rowOff>
    </xdr:from>
    <xdr:to>
      <xdr:col>10</xdr:col>
      <xdr:colOff>165100</xdr:colOff>
      <xdr:row>60</xdr:row>
      <xdr:rowOff>92710</xdr:rowOff>
    </xdr:to>
    <xdr:sp macro="" textlink="">
      <xdr:nvSpPr>
        <xdr:cNvPr id="193" name="楕円 192">
          <a:extLst>
            <a:ext uri="{FF2B5EF4-FFF2-40B4-BE49-F238E27FC236}">
              <a16:creationId xmlns:a16="http://schemas.microsoft.com/office/drawing/2014/main" id="{A3CA319B-6AAE-43BA-B8A9-EDEF6BDEA68A}"/>
            </a:ext>
          </a:extLst>
        </xdr:cNvPr>
        <xdr:cNvSpPr/>
      </xdr:nvSpPr>
      <xdr:spPr>
        <a:xfrm>
          <a:off x="196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41910</xdr:rowOff>
    </xdr:from>
    <xdr:to>
      <xdr:col>15</xdr:col>
      <xdr:colOff>50800</xdr:colOff>
      <xdr:row>60</xdr:row>
      <xdr:rowOff>80010</xdr:rowOff>
    </xdr:to>
    <xdr:cxnSp macro="">
      <xdr:nvCxnSpPr>
        <xdr:cNvPr id="194" name="直線コネクタ 193">
          <a:extLst>
            <a:ext uri="{FF2B5EF4-FFF2-40B4-BE49-F238E27FC236}">
              <a16:creationId xmlns:a16="http://schemas.microsoft.com/office/drawing/2014/main" id="{BCDB5C62-99B8-4DC2-91B6-00880D45DBFB}"/>
            </a:ext>
          </a:extLst>
        </xdr:cNvPr>
        <xdr:cNvCxnSpPr/>
      </xdr:nvCxnSpPr>
      <xdr:spPr>
        <a:xfrm>
          <a:off x="2019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macro="" textlink="">
      <xdr:nvSpPr>
        <xdr:cNvPr id="195" name="楕円 194">
          <a:extLst>
            <a:ext uri="{FF2B5EF4-FFF2-40B4-BE49-F238E27FC236}">
              <a16:creationId xmlns:a16="http://schemas.microsoft.com/office/drawing/2014/main" id="{F4A5F77A-74B3-4509-AF25-A95C746A697C}"/>
            </a:ext>
          </a:extLst>
        </xdr:cNvPr>
        <xdr:cNvSpPr/>
      </xdr:nvSpPr>
      <xdr:spPr>
        <a:xfrm>
          <a:off x="1079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xdr:rowOff>
    </xdr:from>
    <xdr:to>
      <xdr:col>10</xdr:col>
      <xdr:colOff>114300</xdr:colOff>
      <xdr:row>60</xdr:row>
      <xdr:rowOff>41910</xdr:rowOff>
    </xdr:to>
    <xdr:cxnSp macro="">
      <xdr:nvCxnSpPr>
        <xdr:cNvPr id="196" name="直線コネクタ 195">
          <a:extLst>
            <a:ext uri="{FF2B5EF4-FFF2-40B4-BE49-F238E27FC236}">
              <a16:creationId xmlns:a16="http://schemas.microsoft.com/office/drawing/2014/main" id="{B3BFC0DB-60E5-4189-86DC-1D8D64916F5C}"/>
            </a:ext>
          </a:extLst>
        </xdr:cNvPr>
        <xdr:cNvCxnSpPr/>
      </xdr:nvCxnSpPr>
      <xdr:spPr>
        <a:xfrm>
          <a:off x="1130300" y="10290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197" name="n_1aveValue【体育館・プール】&#10;有形固定資産減価償却率">
          <a:extLst>
            <a:ext uri="{FF2B5EF4-FFF2-40B4-BE49-F238E27FC236}">
              <a16:creationId xmlns:a16="http://schemas.microsoft.com/office/drawing/2014/main" id="{4748E894-960B-472E-8319-D4E413569E60}"/>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98" name="n_2aveValue【体育館・プール】&#10;有形固定資産減価償却率">
          <a:extLst>
            <a:ext uri="{FF2B5EF4-FFF2-40B4-BE49-F238E27FC236}">
              <a16:creationId xmlns:a16="http://schemas.microsoft.com/office/drawing/2014/main" id="{EF1B287C-837B-4D8E-A76F-132424C5AECB}"/>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199" name="n_3aveValue【体育館・プール】&#10;有形固定資産減価償却率">
          <a:extLst>
            <a:ext uri="{FF2B5EF4-FFF2-40B4-BE49-F238E27FC236}">
              <a16:creationId xmlns:a16="http://schemas.microsoft.com/office/drawing/2014/main" id="{1DBBD3A4-2B95-46BE-AAEF-1973903A70F2}"/>
            </a:ext>
          </a:extLst>
        </xdr:cNvPr>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0" name="n_4aveValue【体育館・プール】&#10;有形固定資産減価償却率">
          <a:extLst>
            <a:ext uri="{FF2B5EF4-FFF2-40B4-BE49-F238E27FC236}">
              <a16:creationId xmlns:a16="http://schemas.microsoft.com/office/drawing/2014/main" id="{D6888BA6-3A43-4650-B7DF-701EA4034E94}"/>
            </a:ext>
          </a:extLst>
        </xdr:cNvPr>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160037</xdr:rowOff>
    </xdr:from>
    <xdr:ext cx="405111" cy="259045"/>
    <xdr:sp macro="" textlink="">
      <xdr:nvSpPr>
        <xdr:cNvPr id="201" name="n_1mainValue【体育館・プール】&#10;有形固定資産減価償却率">
          <a:extLst>
            <a:ext uri="{FF2B5EF4-FFF2-40B4-BE49-F238E27FC236}">
              <a16:creationId xmlns:a16="http://schemas.microsoft.com/office/drawing/2014/main" id="{13F076B3-0722-4C49-9B54-A791E3F22605}"/>
            </a:ext>
          </a:extLst>
        </xdr:cNvPr>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2" name="n_2mainValue【体育館・プール】&#10;有形固定資産減価償却率">
          <a:extLst>
            <a:ext uri="{FF2B5EF4-FFF2-40B4-BE49-F238E27FC236}">
              <a16:creationId xmlns:a16="http://schemas.microsoft.com/office/drawing/2014/main" id="{3770D58A-C6C0-46FF-BB50-EEE582652C8B}"/>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109237</xdr:rowOff>
    </xdr:from>
    <xdr:ext cx="405111" cy="259045"/>
    <xdr:sp macro="" textlink="">
      <xdr:nvSpPr>
        <xdr:cNvPr id="203" name="n_3mainValue【体育館・プール】&#10;有形固定資産減価償却率">
          <a:extLst>
            <a:ext uri="{FF2B5EF4-FFF2-40B4-BE49-F238E27FC236}">
              <a16:creationId xmlns:a16="http://schemas.microsoft.com/office/drawing/2014/main" id="{36297A40-CC27-4836-9318-D4E60277C23A}"/>
            </a:ext>
          </a:extLst>
        </xdr:cNvPr>
        <xdr:cNvSpPr txBox="1"/>
      </xdr:nvSpPr>
      <xdr:spPr>
        <a:xfrm>
          <a:off x="1816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4" name="n_4mainValue【体育館・プール】&#10;有形固定資産減価償却率">
          <a:extLst>
            <a:ext uri="{FF2B5EF4-FFF2-40B4-BE49-F238E27FC236}">
              <a16:creationId xmlns:a16="http://schemas.microsoft.com/office/drawing/2014/main" id="{080A7439-4B8F-4B1C-B0AF-E1C4ED0E0324}"/>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5D4D5B7-D705-4B01-9153-177C7CBA8DD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C420BB4-61E8-48AB-AED8-6F29E45930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A8729F1-01DF-4C5F-8D02-BF6E60E637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EF98837-3998-45D6-814A-EECD6DFEFBF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9593A73-CB98-4B09-BBEA-BE6E9B49D4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E11F709-02E7-4CDF-8187-0F13CA5F44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8F206E2-B9F4-4D63-8006-D30475980EE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1363FA9-C3EC-4716-9DD2-0BBDC893BF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D110B11-BBDA-488C-B5C7-1EAEEAE48EE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7DE258B-FD82-40F1-9686-E18B4C0E07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44A8DB59-0BC8-48AF-8B9F-18C6012AD76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D1B10472-D2F0-4866-9931-6C9CFC30ECB2}"/>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6B4566C1-A982-413C-A790-4D1DD9E958A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88537C49-ECF2-4C5F-9763-33BEC31DF57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C65E04DF-88FB-46FC-9E50-B1A33781328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93566060-892D-4792-9D30-8F49FEEBD57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F299F141-17DC-480E-BE14-DF7736216C4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D31F3EEB-7401-4982-B6BD-A0459219069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F6325B8-6D9F-4FC1-95D2-2CF951A3B3C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517F12DA-1394-46C5-85F4-692C0086FA5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A671881-23F3-4605-A319-BB927A7400E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68AC14DD-A0FD-4896-B4E4-DE98060615D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67D34A0-6378-4794-8888-A9A8AB0C376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2D17C403-CB81-4EBF-97A8-29C35FF80A0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DDE929B-83DE-4AF5-A9C0-FF4439FF3C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E471547D-A04B-4708-BEF4-11598EE2F87E}"/>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D3F5B7B-81E8-4B4F-8809-838AC3FFB0B9}"/>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4BCEACE2-7835-4863-96C3-31FC1B7BB5BB}"/>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33" name="【体育館・プール】&#10;一人当たり面積最大値テキスト">
          <a:extLst>
            <a:ext uri="{FF2B5EF4-FFF2-40B4-BE49-F238E27FC236}">
              <a16:creationId xmlns:a16="http://schemas.microsoft.com/office/drawing/2014/main" id="{4BB2AF11-13A6-4EC0-9EB8-1EBA4F63AB2A}"/>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34" name="直線コネクタ 233">
          <a:extLst>
            <a:ext uri="{FF2B5EF4-FFF2-40B4-BE49-F238E27FC236}">
              <a16:creationId xmlns:a16="http://schemas.microsoft.com/office/drawing/2014/main" id="{DCFFC0E8-92E0-4298-B1E9-6639C857D538}"/>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162214</xdr:rowOff>
    </xdr:from>
    <xdr:ext cx="469744" cy="259045"/>
    <xdr:sp macro="" textlink="">
      <xdr:nvSpPr>
        <xdr:cNvPr id="235" name="【体育館・プール】&#10;一人当たり面積平均値テキスト">
          <a:extLst>
            <a:ext uri="{FF2B5EF4-FFF2-40B4-BE49-F238E27FC236}">
              <a16:creationId xmlns:a16="http://schemas.microsoft.com/office/drawing/2014/main" id="{1740C717-E6B7-4793-9777-430B45C13B71}"/>
            </a:ext>
          </a:extLst>
        </xdr:cNvPr>
        <xdr:cNvSpPr txBox="1"/>
      </xdr:nvSpPr>
      <xdr:spPr>
        <a:xfrm>
          <a:off x="10515600" y="10620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36" name="フローチャート: 判断 235">
          <a:extLst>
            <a:ext uri="{FF2B5EF4-FFF2-40B4-BE49-F238E27FC236}">
              <a16:creationId xmlns:a16="http://schemas.microsoft.com/office/drawing/2014/main" id="{93E1F57E-4ABB-4527-B52F-47CA12E03FED}"/>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CE0A1975-7B27-45A0-8F47-DBABA783785E}"/>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238" name="フローチャート: 判断 237">
          <a:extLst>
            <a:ext uri="{FF2B5EF4-FFF2-40B4-BE49-F238E27FC236}">
              <a16:creationId xmlns:a16="http://schemas.microsoft.com/office/drawing/2014/main" id="{78F26E09-5733-4EC7-BEFF-3808421EA939}"/>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239" name="フローチャート: 判断 238">
          <a:extLst>
            <a:ext uri="{FF2B5EF4-FFF2-40B4-BE49-F238E27FC236}">
              <a16:creationId xmlns:a16="http://schemas.microsoft.com/office/drawing/2014/main" id="{6389773F-77A8-4F9B-A9D4-C173CD2AA118}"/>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240" name="フローチャート: 判断 239">
          <a:extLst>
            <a:ext uri="{FF2B5EF4-FFF2-40B4-BE49-F238E27FC236}">
              <a16:creationId xmlns:a16="http://schemas.microsoft.com/office/drawing/2014/main" id="{F84F9913-6046-462B-90ED-C6AD8DB50F54}"/>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0ACF1FA-2013-439E-8E4C-F7786E868E1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0DE04F1-86F4-4546-8E18-8E9DCFF435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CA64F2-80EA-483F-BA9D-24398B01C0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B39B27-7198-41A6-B913-C8F9680F94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7AC4B2B-3274-4B49-9143-A28ABE0128D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246" name="楕円 245">
          <a:extLst>
            <a:ext uri="{FF2B5EF4-FFF2-40B4-BE49-F238E27FC236}">
              <a16:creationId xmlns:a16="http://schemas.microsoft.com/office/drawing/2014/main" id="{5B2C006E-4878-479D-B927-B4CEE479219A}"/>
            </a:ext>
          </a:extLst>
        </xdr:cNvPr>
        <xdr:cNvSpPr/>
      </xdr:nvSpPr>
      <xdr:spPr>
        <a:xfrm>
          <a:off x="10426700" y="106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13443</xdr:rowOff>
    </xdr:from>
    <xdr:ext cx="469744" cy="259045"/>
    <xdr:sp macro="" textlink="">
      <xdr:nvSpPr>
        <xdr:cNvPr id="247" name="【体育館・プール】&#10;一人当たり面積該当値テキスト">
          <a:extLst>
            <a:ext uri="{FF2B5EF4-FFF2-40B4-BE49-F238E27FC236}">
              <a16:creationId xmlns:a16="http://schemas.microsoft.com/office/drawing/2014/main" id="{B43E4B3E-A368-48DD-A10D-8D18E2BF2014}"/>
            </a:ext>
          </a:extLst>
        </xdr:cNvPr>
        <xdr:cNvSpPr txBox="1"/>
      </xdr:nvSpPr>
      <xdr:spPr>
        <a:xfrm>
          <a:off x="10515600"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167459</xdr:rowOff>
    </xdr:from>
    <xdr:to>
      <xdr:col>50</xdr:col>
      <xdr:colOff>165100</xdr:colOff>
      <xdr:row>62</xdr:row>
      <xdr:rowOff>97609</xdr:rowOff>
    </xdr:to>
    <xdr:sp macro="" textlink="">
      <xdr:nvSpPr>
        <xdr:cNvPr id="248" name="楕円 247">
          <a:extLst>
            <a:ext uri="{FF2B5EF4-FFF2-40B4-BE49-F238E27FC236}">
              <a16:creationId xmlns:a16="http://schemas.microsoft.com/office/drawing/2014/main" id="{B6F7B9A6-E250-4E86-9CF6-97B27CBC3D36}"/>
            </a:ext>
          </a:extLst>
        </xdr:cNvPr>
        <xdr:cNvSpPr/>
      </xdr:nvSpPr>
      <xdr:spPr>
        <a:xfrm>
          <a:off x="9588500" y="106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41366</xdr:rowOff>
    </xdr:from>
    <xdr:to>
      <xdr:col>55</xdr:col>
      <xdr:colOff>0</xdr:colOff>
      <xdr:row>62</xdr:row>
      <xdr:rowOff>46809</xdr:rowOff>
    </xdr:to>
    <xdr:cxnSp macro="">
      <xdr:nvCxnSpPr>
        <xdr:cNvPr id="249" name="直線コネクタ 248">
          <a:extLst>
            <a:ext uri="{FF2B5EF4-FFF2-40B4-BE49-F238E27FC236}">
              <a16:creationId xmlns:a16="http://schemas.microsoft.com/office/drawing/2014/main" id="{579A34F9-5CB5-49C7-A4C2-47336FA7915C}"/>
            </a:ext>
          </a:extLst>
        </xdr:cNvPr>
        <xdr:cNvCxnSpPr/>
      </xdr:nvCxnSpPr>
      <xdr:spPr>
        <a:xfrm flipV="1">
          <a:off x="9639300" y="1067126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1451</xdr:rowOff>
    </xdr:from>
    <xdr:to>
      <xdr:col>46</xdr:col>
      <xdr:colOff>38100</xdr:colOff>
      <xdr:row>62</xdr:row>
      <xdr:rowOff>103051</xdr:rowOff>
    </xdr:to>
    <xdr:sp macro="" textlink="">
      <xdr:nvSpPr>
        <xdr:cNvPr id="250" name="楕円 249">
          <a:extLst>
            <a:ext uri="{FF2B5EF4-FFF2-40B4-BE49-F238E27FC236}">
              <a16:creationId xmlns:a16="http://schemas.microsoft.com/office/drawing/2014/main" id="{2A96C917-9D1D-4CDC-B965-E17CDC99FE56}"/>
            </a:ext>
          </a:extLst>
        </xdr:cNvPr>
        <xdr:cNvSpPr/>
      </xdr:nvSpPr>
      <xdr:spPr>
        <a:xfrm>
          <a:off x="8699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46809</xdr:rowOff>
    </xdr:from>
    <xdr:to>
      <xdr:col>50</xdr:col>
      <xdr:colOff>114300</xdr:colOff>
      <xdr:row>62</xdr:row>
      <xdr:rowOff>52251</xdr:rowOff>
    </xdr:to>
    <xdr:cxnSp macro="">
      <xdr:nvCxnSpPr>
        <xdr:cNvPr id="251" name="直線コネクタ 250">
          <a:extLst>
            <a:ext uri="{FF2B5EF4-FFF2-40B4-BE49-F238E27FC236}">
              <a16:creationId xmlns:a16="http://schemas.microsoft.com/office/drawing/2014/main" id="{F23A8F8D-2C81-4204-970F-B2134AF18C34}"/>
            </a:ext>
          </a:extLst>
        </xdr:cNvPr>
        <xdr:cNvCxnSpPr/>
      </xdr:nvCxnSpPr>
      <xdr:spPr>
        <a:xfrm flipV="1">
          <a:off x="8750300" y="1067670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6894</xdr:rowOff>
    </xdr:from>
    <xdr:to>
      <xdr:col>41</xdr:col>
      <xdr:colOff>101600</xdr:colOff>
      <xdr:row>62</xdr:row>
      <xdr:rowOff>108494</xdr:rowOff>
    </xdr:to>
    <xdr:sp macro="" textlink="">
      <xdr:nvSpPr>
        <xdr:cNvPr id="252" name="楕円 251">
          <a:extLst>
            <a:ext uri="{FF2B5EF4-FFF2-40B4-BE49-F238E27FC236}">
              <a16:creationId xmlns:a16="http://schemas.microsoft.com/office/drawing/2014/main" id="{796282E7-2F46-4DA3-8F76-5C4686EDC423}"/>
            </a:ext>
          </a:extLst>
        </xdr:cNvPr>
        <xdr:cNvSpPr/>
      </xdr:nvSpPr>
      <xdr:spPr>
        <a:xfrm>
          <a:off x="7810500" y="106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52251</xdr:rowOff>
    </xdr:from>
    <xdr:to>
      <xdr:col>45</xdr:col>
      <xdr:colOff>177800</xdr:colOff>
      <xdr:row>62</xdr:row>
      <xdr:rowOff>57694</xdr:rowOff>
    </xdr:to>
    <xdr:cxnSp macro="">
      <xdr:nvCxnSpPr>
        <xdr:cNvPr id="253" name="直線コネクタ 252">
          <a:extLst>
            <a:ext uri="{FF2B5EF4-FFF2-40B4-BE49-F238E27FC236}">
              <a16:creationId xmlns:a16="http://schemas.microsoft.com/office/drawing/2014/main" id="{BDB26FC9-6B19-4356-9A63-2318B635444D}"/>
            </a:ext>
          </a:extLst>
        </xdr:cNvPr>
        <xdr:cNvCxnSpPr/>
      </xdr:nvCxnSpPr>
      <xdr:spPr>
        <a:xfrm flipV="1">
          <a:off x="7861300" y="1068215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4" name="楕円 253">
          <a:extLst>
            <a:ext uri="{FF2B5EF4-FFF2-40B4-BE49-F238E27FC236}">
              <a16:creationId xmlns:a16="http://schemas.microsoft.com/office/drawing/2014/main" id="{4AAE86C9-6FAA-4634-BA5B-581B1BED2BBF}"/>
            </a:ext>
          </a:extLst>
        </xdr:cNvPr>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57694</xdr:rowOff>
    </xdr:from>
    <xdr:to>
      <xdr:col>41</xdr:col>
      <xdr:colOff>50800</xdr:colOff>
      <xdr:row>62</xdr:row>
      <xdr:rowOff>68580</xdr:rowOff>
    </xdr:to>
    <xdr:cxnSp macro="">
      <xdr:nvCxnSpPr>
        <xdr:cNvPr id="255" name="直線コネクタ 254">
          <a:extLst>
            <a:ext uri="{FF2B5EF4-FFF2-40B4-BE49-F238E27FC236}">
              <a16:creationId xmlns:a16="http://schemas.microsoft.com/office/drawing/2014/main" id="{B3C1A9D7-E88B-4ECC-8D5E-95EB3D60E871}"/>
            </a:ext>
          </a:extLst>
        </xdr:cNvPr>
        <xdr:cNvCxnSpPr/>
      </xdr:nvCxnSpPr>
      <xdr:spPr>
        <a:xfrm flipV="1">
          <a:off x="6972300" y="1068759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a:extLst>
            <a:ext uri="{FF2B5EF4-FFF2-40B4-BE49-F238E27FC236}">
              <a16:creationId xmlns:a16="http://schemas.microsoft.com/office/drawing/2014/main" id="{19B22C3A-3B2E-412C-8AA6-58286D99D0A2}"/>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257" name="n_2aveValue【体育館・プール】&#10;一人当たり面積">
          <a:extLst>
            <a:ext uri="{FF2B5EF4-FFF2-40B4-BE49-F238E27FC236}">
              <a16:creationId xmlns:a16="http://schemas.microsoft.com/office/drawing/2014/main" id="{7E256812-16D3-42CB-9FA6-85D2C9D33766}"/>
            </a:ext>
          </a:extLst>
        </xdr:cNvPr>
        <xdr:cNvSpPr txBox="1"/>
      </xdr:nvSpPr>
      <xdr:spPr>
        <a:xfrm>
          <a:off x="851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258" name="n_3aveValue【体育館・プール】&#10;一人当たり面積">
          <a:extLst>
            <a:ext uri="{FF2B5EF4-FFF2-40B4-BE49-F238E27FC236}">
              <a16:creationId xmlns:a16="http://schemas.microsoft.com/office/drawing/2014/main" id="{DD019927-F2B0-4615-9C4A-16BFD888D839}"/>
            </a:ext>
          </a:extLst>
        </xdr:cNvPr>
        <xdr:cNvSpPr txBox="1"/>
      </xdr:nvSpPr>
      <xdr:spPr>
        <a:xfrm>
          <a:off x="7626427"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115950</xdr:rowOff>
    </xdr:from>
    <xdr:ext cx="469744" cy="259045"/>
    <xdr:sp macro="" textlink="">
      <xdr:nvSpPr>
        <xdr:cNvPr id="259" name="n_4aveValue【体育館・プール】&#10;一人当たり面積">
          <a:extLst>
            <a:ext uri="{FF2B5EF4-FFF2-40B4-BE49-F238E27FC236}">
              <a16:creationId xmlns:a16="http://schemas.microsoft.com/office/drawing/2014/main" id="{9245390E-2033-43C9-ABAC-C23905327685}"/>
            </a:ext>
          </a:extLst>
        </xdr:cNvPr>
        <xdr:cNvSpPr txBox="1"/>
      </xdr:nvSpPr>
      <xdr:spPr>
        <a:xfrm>
          <a:off x="6737427" y="107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114136</xdr:rowOff>
    </xdr:from>
    <xdr:ext cx="469744" cy="259045"/>
    <xdr:sp macro="" textlink="">
      <xdr:nvSpPr>
        <xdr:cNvPr id="260" name="n_1mainValue【体育館・プール】&#10;一人当たり面積">
          <a:extLst>
            <a:ext uri="{FF2B5EF4-FFF2-40B4-BE49-F238E27FC236}">
              <a16:creationId xmlns:a16="http://schemas.microsoft.com/office/drawing/2014/main" id="{4742A938-4495-47CF-9F2B-60FE6C9A3AA5}"/>
            </a:ext>
          </a:extLst>
        </xdr:cNvPr>
        <xdr:cNvSpPr txBox="1"/>
      </xdr:nvSpPr>
      <xdr:spPr>
        <a:xfrm>
          <a:off x="9391727" y="1040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94178</xdr:rowOff>
    </xdr:from>
    <xdr:ext cx="469744" cy="259045"/>
    <xdr:sp macro="" textlink="">
      <xdr:nvSpPr>
        <xdr:cNvPr id="261" name="n_2mainValue【体育館・プール】&#10;一人当たり面積">
          <a:extLst>
            <a:ext uri="{FF2B5EF4-FFF2-40B4-BE49-F238E27FC236}">
              <a16:creationId xmlns:a16="http://schemas.microsoft.com/office/drawing/2014/main" id="{03735495-579B-465A-86BC-467EF2061847}"/>
            </a:ext>
          </a:extLst>
        </xdr:cNvPr>
        <xdr:cNvSpPr txBox="1"/>
      </xdr:nvSpPr>
      <xdr:spPr>
        <a:xfrm>
          <a:off x="8515427" y="1072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99621</xdr:rowOff>
    </xdr:from>
    <xdr:ext cx="469744" cy="259045"/>
    <xdr:sp macro="" textlink="">
      <xdr:nvSpPr>
        <xdr:cNvPr id="262" name="n_3mainValue【体育館・プール】&#10;一人当たり面積">
          <a:extLst>
            <a:ext uri="{FF2B5EF4-FFF2-40B4-BE49-F238E27FC236}">
              <a16:creationId xmlns:a16="http://schemas.microsoft.com/office/drawing/2014/main" id="{93C36B09-8AED-4C44-94C9-819A43A83B3C}"/>
            </a:ext>
          </a:extLst>
        </xdr:cNvPr>
        <xdr:cNvSpPr txBox="1"/>
      </xdr:nvSpPr>
      <xdr:spPr>
        <a:xfrm>
          <a:off x="7626427" y="107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135907</xdr:rowOff>
    </xdr:from>
    <xdr:ext cx="469744" cy="259045"/>
    <xdr:sp macro="" textlink="">
      <xdr:nvSpPr>
        <xdr:cNvPr id="263" name="n_4mainValue【体育館・プール】&#10;一人当たり面積">
          <a:extLst>
            <a:ext uri="{FF2B5EF4-FFF2-40B4-BE49-F238E27FC236}">
              <a16:creationId xmlns:a16="http://schemas.microsoft.com/office/drawing/2014/main" id="{F80573DC-E523-41EF-9B58-10F70D385B46}"/>
            </a:ext>
          </a:extLst>
        </xdr:cNvPr>
        <xdr:cNvSpPr txBox="1"/>
      </xdr:nvSpPr>
      <xdr:spPr>
        <a:xfrm>
          <a:off x="6737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A4C7B8D-D3CC-4A37-A255-7A30B95DA5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62E8D65-D571-4B4A-AA3C-CDEDF7D174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B0A813E-46DE-4E2B-99E7-9EA3817554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35DBC11-E0D5-4967-BBC3-65DCCAFEE0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55437EF-5131-4705-B0EB-1522F1CBA0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37C50A8-BBD0-480D-A2D8-236C0297E9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99E0B19-F89A-4CB5-867A-F581E37B99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69DCE8E-206F-4636-9B7C-547D563A649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6855FA6-4FF6-411C-A47D-39065CBAEF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2F83F030-8AC4-4CC8-A2B0-A6ECA5B4A92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A6906F52-BB18-4BE9-B749-D69DAD0FF8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AE288737-7CFD-44E2-AAD1-81F973A4DC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8F04028F-C40E-4E49-8918-31742CADA0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ED136083-1752-4AFC-99EF-E608079BE7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D17EC60F-D18D-4E30-AA7C-D7ED170402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E96C6C6D-86C3-4E34-AB08-90060111827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C4F045B5-92F9-4F94-A584-E69B47B78D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18421304-838A-4CCE-AF21-56B6DAAA49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B95F5D0A-69F7-443A-9AD8-6F8E4E3A0F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99F95466-BE4B-4C00-A02E-61C1E15C86E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D00A03CE-D698-480C-84BC-440A0E5123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4217F579-37A7-44B3-9DA4-BCB0D59FB3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FA9F7BA7-0BE0-4A97-850E-BD22DC1599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5379A83C-1137-498B-90A6-452124177C6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F9AF8F61-B1CC-49AF-8EB3-46AA0116F11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E679DECE-382B-483B-872B-53F84821C53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B13FEE81-BCFC-49D4-B4F6-43283243C7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BAD90358-8079-4CA8-9AB9-0B0562C6DA9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AD3C4E61-2E64-45DE-A59B-E610F935DB5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E320E2C1-9E95-49B8-8060-14A6893DB40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4A2873D3-7982-4C6D-A7BA-03BA95E3EF0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D47316F0-E90C-4895-8C7D-9F8B019E207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A706BFE9-B897-4C7C-AEB2-15CF6D300D0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FFEE6F2F-7129-499B-A24A-1462C69241A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D581A629-80B6-4A0A-A98F-4ABF0E7F90D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CE2702E1-7637-4F88-A08B-578A16893EB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CCFB2ECA-1408-44CB-BA92-6B34591F81A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1853B573-D5E0-409F-880E-EFD40F000D9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CBF2D005-CB1B-461E-866A-AEF5E199641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6E1A4FFF-3B63-4142-85CF-F8B95C6BA9B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B36D7CE7-7D8D-49F2-98C6-7D4C96E3462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993D716F-75A7-4C5A-A49E-8AF068C011BB}"/>
            </a:ext>
          </a:extLst>
        </xdr:cNvPr>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C8420697-DF92-4CA4-BD3E-0028EFB9334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52AE183E-33A2-41D2-ABBA-BECEB8E65BC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9EB259E8-11BF-48DA-8DF8-6B85A2598BEB}"/>
            </a:ext>
          </a:extLst>
        </xdr:cNvPr>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309" name="直線コネクタ 308">
          <a:extLst>
            <a:ext uri="{FF2B5EF4-FFF2-40B4-BE49-F238E27FC236}">
              <a16:creationId xmlns:a16="http://schemas.microsoft.com/office/drawing/2014/main" id="{69C2EAC9-0930-4FDA-B5AB-CAEF3715DBEB}"/>
            </a:ext>
          </a:extLst>
        </xdr:cNvPr>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DE22D935-AD55-4E74-90AB-152D83E17AC0}"/>
            </a:ext>
          </a:extLst>
        </xdr:cNvPr>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11" name="フローチャート: 判断 310">
          <a:extLst>
            <a:ext uri="{FF2B5EF4-FFF2-40B4-BE49-F238E27FC236}">
              <a16:creationId xmlns:a16="http://schemas.microsoft.com/office/drawing/2014/main" id="{2703DE96-66BC-474C-B200-89A0A0476636}"/>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12" name="フローチャート: 判断 311">
          <a:extLst>
            <a:ext uri="{FF2B5EF4-FFF2-40B4-BE49-F238E27FC236}">
              <a16:creationId xmlns:a16="http://schemas.microsoft.com/office/drawing/2014/main" id="{F4BC3DB4-3B6E-4741-AF7D-193674AB3327}"/>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13" name="フローチャート: 判断 312">
          <a:extLst>
            <a:ext uri="{FF2B5EF4-FFF2-40B4-BE49-F238E27FC236}">
              <a16:creationId xmlns:a16="http://schemas.microsoft.com/office/drawing/2014/main" id="{4FECDF37-3D62-4C66-931D-521B9B9DE846}"/>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14" name="フローチャート: 判断 313">
          <a:extLst>
            <a:ext uri="{FF2B5EF4-FFF2-40B4-BE49-F238E27FC236}">
              <a16:creationId xmlns:a16="http://schemas.microsoft.com/office/drawing/2014/main" id="{DF6C4571-5498-47D9-86FE-FC048FAFD7BF}"/>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5" name="フローチャート: 判断 314">
          <a:extLst>
            <a:ext uri="{FF2B5EF4-FFF2-40B4-BE49-F238E27FC236}">
              <a16:creationId xmlns:a16="http://schemas.microsoft.com/office/drawing/2014/main" id="{A3936D1E-1141-40B3-8AEA-515CB82B7B98}"/>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53BE4E0-78AA-43C4-9FED-C2A7E7C4210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D0FE9FE-14A2-4F1A-899D-DA60C48075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2AA38F9-B3D9-4BFF-BF1F-99175437416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8BCE284-719C-455F-A13A-1C3D68C08C2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9D2F18B0-C4B7-4B8E-B4C8-3DDD93CB201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321" name="楕円 320">
          <a:extLst>
            <a:ext uri="{FF2B5EF4-FFF2-40B4-BE49-F238E27FC236}">
              <a16:creationId xmlns:a16="http://schemas.microsoft.com/office/drawing/2014/main" id="{4121030E-2968-40F0-A90F-A80B7FFCBE8B}"/>
            </a:ext>
          </a:extLst>
        </xdr:cNvPr>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28320</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95BBFA81-E998-4501-82D4-C825374649AB}"/>
            </a:ext>
          </a:extLst>
        </xdr:cNvPr>
        <xdr:cNvSpPr txBox="1"/>
      </xdr:nvSpPr>
      <xdr:spPr>
        <a:xfrm>
          <a:off x="4673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323" name="楕円 322">
          <a:extLst>
            <a:ext uri="{FF2B5EF4-FFF2-40B4-BE49-F238E27FC236}">
              <a16:creationId xmlns:a16="http://schemas.microsoft.com/office/drawing/2014/main" id="{A6CB1912-0C44-461C-9272-4BABC3188321}"/>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100693</xdr:rowOff>
    </xdr:to>
    <xdr:cxnSp macro="">
      <xdr:nvCxnSpPr>
        <xdr:cNvPr id="324" name="直線コネクタ 323">
          <a:extLst>
            <a:ext uri="{FF2B5EF4-FFF2-40B4-BE49-F238E27FC236}">
              <a16:creationId xmlns:a16="http://schemas.microsoft.com/office/drawing/2014/main" id="{961D49A4-15DB-4B52-B15C-EC2C94844AA4}"/>
            </a:ext>
          </a:extLst>
        </xdr:cNvPr>
        <xdr:cNvCxnSpPr/>
      </xdr:nvCxnSpPr>
      <xdr:spPr>
        <a:xfrm>
          <a:off x="3797300" y="180702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325" name="楕円 324">
          <a:extLst>
            <a:ext uri="{FF2B5EF4-FFF2-40B4-BE49-F238E27FC236}">
              <a16:creationId xmlns:a16="http://schemas.microsoft.com/office/drawing/2014/main" id="{271CCFC0-A444-49BB-8B13-FD2F0BC98380}"/>
            </a:ext>
          </a:extLst>
        </xdr:cNvPr>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35379</xdr:rowOff>
    </xdr:from>
    <xdr:to>
      <xdr:col>19</xdr:col>
      <xdr:colOff>177800</xdr:colOff>
      <xdr:row>105</xdr:row>
      <xdr:rowOff>68036</xdr:rowOff>
    </xdr:to>
    <xdr:cxnSp macro="">
      <xdr:nvCxnSpPr>
        <xdr:cNvPr id="326" name="直線コネクタ 325">
          <a:extLst>
            <a:ext uri="{FF2B5EF4-FFF2-40B4-BE49-F238E27FC236}">
              <a16:creationId xmlns:a16="http://schemas.microsoft.com/office/drawing/2014/main" id="{C98AAD07-3341-4E43-B06F-14855F973066}"/>
            </a:ext>
          </a:extLst>
        </xdr:cNvPr>
        <xdr:cNvCxnSpPr/>
      </xdr:nvCxnSpPr>
      <xdr:spPr>
        <a:xfrm>
          <a:off x="2908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327" name="楕円 326">
          <a:extLst>
            <a:ext uri="{FF2B5EF4-FFF2-40B4-BE49-F238E27FC236}">
              <a16:creationId xmlns:a16="http://schemas.microsoft.com/office/drawing/2014/main" id="{E82AA670-28AB-4578-9236-32F841294D7D}"/>
            </a:ext>
          </a:extLst>
        </xdr:cNvPr>
        <xdr:cNvSpPr/>
      </xdr:nvSpPr>
      <xdr:spPr>
        <a:xfrm>
          <a:off x="196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xdr:rowOff>
    </xdr:from>
    <xdr:to>
      <xdr:col>15</xdr:col>
      <xdr:colOff>50800</xdr:colOff>
      <xdr:row>105</xdr:row>
      <xdr:rowOff>35379</xdr:rowOff>
    </xdr:to>
    <xdr:cxnSp macro="">
      <xdr:nvCxnSpPr>
        <xdr:cNvPr id="328" name="直線コネクタ 327">
          <a:extLst>
            <a:ext uri="{FF2B5EF4-FFF2-40B4-BE49-F238E27FC236}">
              <a16:creationId xmlns:a16="http://schemas.microsoft.com/office/drawing/2014/main" id="{AF6EB997-0BC4-4A5F-9567-21AF7F26599D}"/>
            </a:ext>
          </a:extLst>
        </xdr:cNvPr>
        <xdr:cNvCxnSpPr/>
      </xdr:nvCxnSpPr>
      <xdr:spPr>
        <a:xfrm>
          <a:off x="2019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329" name="楕円 328">
          <a:extLst>
            <a:ext uri="{FF2B5EF4-FFF2-40B4-BE49-F238E27FC236}">
              <a16:creationId xmlns:a16="http://schemas.microsoft.com/office/drawing/2014/main" id="{14762CD4-BE63-4A8B-99CA-818D3D0C4292}"/>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105</xdr:row>
      <xdr:rowOff>2721</xdr:rowOff>
    </xdr:to>
    <xdr:cxnSp macro="">
      <xdr:nvCxnSpPr>
        <xdr:cNvPr id="330" name="直線コネクタ 329">
          <a:extLst>
            <a:ext uri="{FF2B5EF4-FFF2-40B4-BE49-F238E27FC236}">
              <a16:creationId xmlns:a16="http://schemas.microsoft.com/office/drawing/2014/main" id="{7ABEFF68-4E70-4AFE-9A8B-8BD5BBA0ECC0}"/>
            </a:ext>
          </a:extLst>
        </xdr:cNvPr>
        <xdr:cNvCxnSpPr/>
      </xdr:nvCxnSpPr>
      <xdr:spPr>
        <a:xfrm>
          <a:off x="1130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115769</xdr:rowOff>
    </xdr:from>
    <xdr:ext cx="405111" cy="259045"/>
    <xdr:sp macro="" textlink="">
      <xdr:nvSpPr>
        <xdr:cNvPr id="331" name="n_1aveValue【市民会館】&#10;有形固定資産減価償却率">
          <a:extLst>
            <a:ext uri="{FF2B5EF4-FFF2-40B4-BE49-F238E27FC236}">
              <a16:creationId xmlns:a16="http://schemas.microsoft.com/office/drawing/2014/main" id="{A7EE334F-C822-4F01-AF19-A6267BBC9AFF}"/>
            </a:ext>
          </a:extLst>
        </xdr:cNvPr>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332" name="n_2aveValue【市民会館】&#10;有形固定資産減価償却率">
          <a:extLst>
            <a:ext uri="{FF2B5EF4-FFF2-40B4-BE49-F238E27FC236}">
              <a16:creationId xmlns:a16="http://schemas.microsoft.com/office/drawing/2014/main" id="{C9729A55-740C-45D7-8A24-747A66E142D7}"/>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33" name="n_3aveValue【市民会館】&#10;有形固定資産減価償却率">
          <a:extLst>
            <a:ext uri="{FF2B5EF4-FFF2-40B4-BE49-F238E27FC236}">
              <a16:creationId xmlns:a16="http://schemas.microsoft.com/office/drawing/2014/main" id="{BD9132B8-A644-4EA1-AF7D-5910CF5CEFA4}"/>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334" name="n_4aveValue【市民会館】&#10;有形固定資産減価償却率">
          <a:extLst>
            <a:ext uri="{FF2B5EF4-FFF2-40B4-BE49-F238E27FC236}">
              <a16:creationId xmlns:a16="http://schemas.microsoft.com/office/drawing/2014/main" id="{90C7300B-90B6-4BAD-8550-3D293CE5A4C9}"/>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335" name="n_1mainValue【市民会館】&#10;有形固定資産減価償却率">
          <a:extLst>
            <a:ext uri="{FF2B5EF4-FFF2-40B4-BE49-F238E27FC236}">
              <a16:creationId xmlns:a16="http://schemas.microsoft.com/office/drawing/2014/main" id="{BA62944B-4F98-4421-A906-A04C6C3324CC}"/>
            </a:ext>
          </a:extLst>
        </xdr:cNvPr>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36" name="n_2mainValue【市民会館】&#10;有形固定資産減価償却率">
          <a:extLst>
            <a:ext uri="{FF2B5EF4-FFF2-40B4-BE49-F238E27FC236}">
              <a16:creationId xmlns:a16="http://schemas.microsoft.com/office/drawing/2014/main" id="{FCEDC81E-0407-4381-9DD7-B90D37BDE9D4}"/>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44648</xdr:rowOff>
    </xdr:from>
    <xdr:ext cx="405111" cy="259045"/>
    <xdr:sp macro="" textlink="">
      <xdr:nvSpPr>
        <xdr:cNvPr id="337" name="n_3mainValue【市民会館】&#10;有形固定資産減価償却率">
          <a:extLst>
            <a:ext uri="{FF2B5EF4-FFF2-40B4-BE49-F238E27FC236}">
              <a16:creationId xmlns:a16="http://schemas.microsoft.com/office/drawing/2014/main" id="{9D789150-9DD0-49E6-ADA0-0DE5F6202D7B}"/>
            </a:ext>
          </a:extLst>
        </xdr:cNvPr>
        <xdr:cNvSpPr txBox="1"/>
      </xdr:nvSpPr>
      <xdr:spPr>
        <a:xfrm>
          <a:off x="1816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338" name="n_4mainValue【市民会館】&#10;有形固定資産減価償却率">
          <a:extLst>
            <a:ext uri="{FF2B5EF4-FFF2-40B4-BE49-F238E27FC236}">
              <a16:creationId xmlns:a16="http://schemas.microsoft.com/office/drawing/2014/main" id="{0C3A82BF-D4B6-47CC-81DD-BD1B409C36C2}"/>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BFA17A7A-0AF3-4238-9028-FB0F257197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55BA58E5-932B-4E0D-955E-D2E68935A0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CABD3D8B-85DE-4080-9927-AD72268BF0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6A00DF8F-6483-4212-B106-ADCEAB7E1E3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E72900F0-8183-4AB5-B8EB-C9AAFBBE17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F822C707-A29A-43F7-A303-B41B2B3F79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2EE58716-BD5E-4CDD-AC07-5E293861516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68C229C9-4103-4471-8090-4EF89E19B6D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77DC359E-080C-4428-BF61-58857BE831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77CB6E04-175D-4DDF-A2F8-4441BAD7CA4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74497E9D-F8C9-483F-97DA-527AE4DDDDA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A5E83547-BD50-4031-9AF0-F5C1A041D03C}"/>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B7B21DBA-8D77-4CD5-9EA8-EE136781F6B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C31D0551-9D26-4040-80C5-78404B6CDDB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E10FE53F-F124-497A-BCCD-C1CB12EB21E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14B95850-5588-4CED-AB9D-FCF8DA6FE213}"/>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BFB66528-90D3-46F5-B55B-4C7883A2EE9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E7C7D39A-A664-43A8-985D-017D08B1FBC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04FDEA30-4278-4844-B3E6-6E75C95C206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5C543DD2-9F07-43B0-8204-02D8602BF012}"/>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1E96CD5C-5FF9-40BC-BB26-F8C21EF2FB1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58E01BE0-4187-4B2A-882F-13F69A7A15E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68D0EB12-D7D5-4197-A900-F6A7B621B43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4EDAF709-4090-4BD8-A9C4-5E1D7D1AC74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C3DDF868-DC76-434D-BA6A-4FF492DE1F3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364" name="直線コネクタ 363">
          <a:extLst>
            <a:ext uri="{FF2B5EF4-FFF2-40B4-BE49-F238E27FC236}">
              <a16:creationId xmlns:a16="http://schemas.microsoft.com/office/drawing/2014/main" id="{C9A31650-6A60-4DBD-800A-C5EBC2F7C468}"/>
            </a:ext>
          </a:extLst>
        </xdr:cNvPr>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365" name="【市民会館】&#10;一人当たり面積最小値テキスト">
          <a:extLst>
            <a:ext uri="{FF2B5EF4-FFF2-40B4-BE49-F238E27FC236}">
              <a16:creationId xmlns:a16="http://schemas.microsoft.com/office/drawing/2014/main" id="{016555ED-C8F7-424E-B626-CDE3164ACFAD}"/>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366" name="直線コネクタ 365">
          <a:extLst>
            <a:ext uri="{FF2B5EF4-FFF2-40B4-BE49-F238E27FC236}">
              <a16:creationId xmlns:a16="http://schemas.microsoft.com/office/drawing/2014/main" id="{B13BBF86-9108-46D1-B8EA-7ADCD10186F2}"/>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367" name="【市民会館】&#10;一人当たり面積最大値テキスト">
          <a:extLst>
            <a:ext uri="{FF2B5EF4-FFF2-40B4-BE49-F238E27FC236}">
              <a16:creationId xmlns:a16="http://schemas.microsoft.com/office/drawing/2014/main" id="{4DCB01AA-1C2A-4537-A39C-A1AA78693978}"/>
            </a:ext>
          </a:extLst>
        </xdr:cNvPr>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368" name="直線コネクタ 367">
          <a:extLst>
            <a:ext uri="{FF2B5EF4-FFF2-40B4-BE49-F238E27FC236}">
              <a16:creationId xmlns:a16="http://schemas.microsoft.com/office/drawing/2014/main" id="{DE3E75D1-2DD0-4B61-881B-6191999ED00E}"/>
            </a:ext>
          </a:extLst>
        </xdr:cNvPr>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46282</xdr:rowOff>
    </xdr:from>
    <xdr:ext cx="469744" cy="259045"/>
    <xdr:sp macro="" textlink="">
      <xdr:nvSpPr>
        <xdr:cNvPr id="369" name="【市民会館】&#10;一人当たり面積平均値テキスト">
          <a:extLst>
            <a:ext uri="{FF2B5EF4-FFF2-40B4-BE49-F238E27FC236}">
              <a16:creationId xmlns:a16="http://schemas.microsoft.com/office/drawing/2014/main" id="{8216F93B-BE5E-45FC-B5CB-AC44750A6885}"/>
            </a:ext>
          </a:extLst>
        </xdr:cNvPr>
        <xdr:cNvSpPr txBox="1"/>
      </xdr:nvSpPr>
      <xdr:spPr>
        <a:xfrm>
          <a:off x="10515600" y="1821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370" name="フローチャート: 判断 369">
          <a:extLst>
            <a:ext uri="{FF2B5EF4-FFF2-40B4-BE49-F238E27FC236}">
              <a16:creationId xmlns:a16="http://schemas.microsoft.com/office/drawing/2014/main" id="{88FA215D-B3B5-4635-985B-51E8DB4B6039}"/>
            </a:ext>
          </a:extLst>
        </xdr:cNvPr>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371" name="フローチャート: 判断 370">
          <a:extLst>
            <a:ext uri="{FF2B5EF4-FFF2-40B4-BE49-F238E27FC236}">
              <a16:creationId xmlns:a16="http://schemas.microsoft.com/office/drawing/2014/main" id="{444C9F8C-09DF-4B6B-989D-AC007D4DB343}"/>
            </a:ext>
          </a:extLst>
        </xdr:cNvPr>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2" name="フローチャート: 判断 371">
          <a:extLst>
            <a:ext uri="{FF2B5EF4-FFF2-40B4-BE49-F238E27FC236}">
              <a16:creationId xmlns:a16="http://schemas.microsoft.com/office/drawing/2014/main" id="{411EFBC5-1ED7-46E0-BF73-4246B3624CE3}"/>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373" name="フローチャート: 判断 372">
          <a:extLst>
            <a:ext uri="{FF2B5EF4-FFF2-40B4-BE49-F238E27FC236}">
              <a16:creationId xmlns:a16="http://schemas.microsoft.com/office/drawing/2014/main" id="{31C100C8-E186-429F-9A65-A0DD0AA82546}"/>
            </a:ext>
          </a:extLst>
        </xdr:cNvPr>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374" name="フローチャート: 判断 373">
          <a:extLst>
            <a:ext uri="{FF2B5EF4-FFF2-40B4-BE49-F238E27FC236}">
              <a16:creationId xmlns:a16="http://schemas.microsoft.com/office/drawing/2014/main" id="{46943363-4812-49F5-873D-1B0D68590BB8}"/>
            </a:ext>
          </a:extLst>
        </xdr:cNvPr>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E39A267-EE1B-4F03-BFD6-26A7F47235D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A29F70F-B630-4F94-BDA3-15EE8387058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821F92C-D240-418B-B490-88DC0DD5369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71CB4DBC-B112-418E-985A-94861CC8ADD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4DD4410-7291-4A15-8D86-7F3FA569314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31931</xdr:rowOff>
    </xdr:from>
    <xdr:to>
      <xdr:col>55</xdr:col>
      <xdr:colOff>50800</xdr:colOff>
      <xdr:row>105</xdr:row>
      <xdr:rowOff>133531</xdr:rowOff>
    </xdr:to>
    <xdr:sp macro="" textlink="">
      <xdr:nvSpPr>
        <xdr:cNvPr id="380" name="楕円 379">
          <a:extLst>
            <a:ext uri="{FF2B5EF4-FFF2-40B4-BE49-F238E27FC236}">
              <a16:creationId xmlns:a16="http://schemas.microsoft.com/office/drawing/2014/main" id="{51A42645-8326-4C87-863D-44F1D45426F8}"/>
            </a:ext>
          </a:extLst>
        </xdr:cNvPr>
        <xdr:cNvSpPr/>
      </xdr:nvSpPr>
      <xdr:spPr>
        <a:xfrm>
          <a:off x="10426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54808</xdr:rowOff>
    </xdr:from>
    <xdr:ext cx="469744" cy="259045"/>
    <xdr:sp macro="" textlink="">
      <xdr:nvSpPr>
        <xdr:cNvPr id="381" name="【市民会館】&#10;一人当たり面積該当値テキスト">
          <a:extLst>
            <a:ext uri="{FF2B5EF4-FFF2-40B4-BE49-F238E27FC236}">
              <a16:creationId xmlns:a16="http://schemas.microsoft.com/office/drawing/2014/main" id="{D2B48C77-62A5-40E8-BB73-E642DF7A653A}"/>
            </a:ext>
          </a:extLst>
        </xdr:cNvPr>
        <xdr:cNvSpPr txBox="1"/>
      </xdr:nvSpPr>
      <xdr:spPr>
        <a:xfrm>
          <a:off x="10515600" y="1788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40095</xdr:rowOff>
    </xdr:from>
    <xdr:to>
      <xdr:col>50</xdr:col>
      <xdr:colOff>165100</xdr:colOff>
      <xdr:row>105</xdr:row>
      <xdr:rowOff>141695</xdr:rowOff>
    </xdr:to>
    <xdr:sp macro="" textlink="">
      <xdr:nvSpPr>
        <xdr:cNvPr id="382" name="楕円 381">
          <a:extLst>
            <a:ext uri="{FF2B5EF4-FFF2-40B4-BE49-F238E27FC236}">
              <a16:creationId xmlns:a16="http://schemas.microsoft.com/office/drawing/2014/main" id="{873C7232-A305-43D9-9036-CE3D02069CBA}"/>
            </a:ext>
          </a:extLst>
        </xdr:cNvPr>
        <xdr:cNvSpPr/>
      </xdr:nvSpPr>
      <xdr:spPr>
        <a:xfrm>
          <a:off x="9588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82731</xdr:rowOff>
    </xdr:from>
    <xdr:to>
      <xdr:col>55</xdr:col>
      <xdr:colOff>0</xdr:colOff>
      <xdr:row>105</xdr:row>
      <xdr:rowOff>90895</xdr:rowOff>
    </xdr:to>
    <xdr:cxnSp macro="">
      <xdr:nvCxnSpPr>
        <xdr:cNvPr id="383" name="直線コネクタ 382">
          <a:extLst>
            <a:ext uri="{FF2B5EF4-FFF2-40B4-BE49-F238E27FC236}">
              <a16:creationId xmlns:a16="http://schemas.microsoft.com/office/drawing/2014/main" id="{0563C9B5-A069-4A86-9DD2-DB989970ED08}"/>
            </a:ext>
          </a:extLst>
        </xdr:cNvPr>
        <xdr:cNvCxnSpPr/>
      </xdr:nvCxnSpPr>
      <xdr:spPr>
        <a:xfrm flipV="1">
          <a:off x="9639300" y="18084981"/>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384" name="楕円 383">
          <a:extLst>
            <a:ext uri="{FF2B5EF4-FFF2-40B4-BE49-F238E27FC236}">
              <a16:creationId xmlns:a16="http://schemas.microsoft.com/office/drawing/2014/main" id="{CB7111C6-F325-440F-B1EE-0F89768131AE}"/>
            </a:ext>
          </a:extLst>
        </xdr:cNvPr>
        <xdr:cNvSpPr/>
      </xdr:nvSpPr>
      <xdr:spPr>
        <a:xfrm>
          <a:off x="8699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90895</xdr:rowOff>
    </xdr:from>
    <xdr:to>
      <xdr:col>50</xdr:col>
      <xdr:colOff>114300</xdr:colOff>
      <xdr:row>105</xdr:row>
      <xdr:rowOff>99061</xdr:rowOff>
    </xdr:to>
    <xdr:cxnSp macro="">
      <xdr:nvCxnSpPr>
        <xdr:cNvPr id="385" name="直線コネクタ 384">
          <a:extLst>
            <a:ext uri="{FF2B5EF4-FFF2-40B4-BE49-F238E27FC236}">
              <a16:creationId xmlns:a16="http://schemas.microsoft.com/office/drawing/2014/main" id="{766CCB49-1630-4635-A4C8-37FBAB134E17}"/>
            </a:ext>
          </a:extLst>
        </xdr:cNvPr>
        <xdr:cNvCxnSpPr/>
      </xdr:nvCxnSpPr>
      <xdr:spPr>
        <a:xfrm flipV="1">
          <a:off x="8750300" y="1809314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56424</xdr:rowOff>
    </xdr:from>
    <xdr:to>
      <xdr:col>41</xdr:col>
      <xdr:colOff>101600</xdr:colOff>
      <xdr:row>105</xdr:row>
      <xdr:rowOff>158024</xdr:rowOff>
    </xdr:to>
    <xdr:sp macro="" textlink="">
      <xdr:nvSpPr>
        <xdr:cNvPr id="386" name="楕円 385">
          <a:extLst>
            <a:ext uri="{FF2B5EF4-FFF2-40B4-BE49-F238E27FC236}">
              <a16:creationId xmlns:a16="http://schemas.microsoft.com/office/drawing/2014/main" id="{7A8AAE67-AD38-4900-B37E-760FCDD6A599}"/>
            </a:ext>
          </a:extLst>
        </xdr:cNvPr>
        <xdr:cNvSpPr/>
      </xdr:nvSpPr>
      <xdr:spPr>
        <a:xfrm>
          <a:off x="7810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99061</xdr:rowOff>
    </xdr:from>
    <xdr:to>
      <xdr:col>45</xdr:col>
      <xdr:colOff>177800</xdr:colOff>
      <xdr:row>105</xdr:row>
      <xdr:rowOff>107224</xdr:rowOff>
    </xdr:to>
    <xdr:cxnSp macro="">
      <xdr:nvCxnSpPr>
        <xdr:cNvPr id="387" name="直線コネクタ 386">
          <a:extLst>
            <a:ext uri="{FF2B5EF4-FFF2-40B4-BE49-F238E27FC236}">
              <a16:creationId xmlns:a16="http://schemas.microsoft.com/office/drawing/2014/main" id="{469FA037-CB85-42EA-B1F0-E36931846407}"/>
            </a:ext>
          </a:extLst>
        </xdr:cNvPr>
        <xdr:cNvCxnSpPr/>
      </xdr:nvCxnSpPr>
      <xdr:spPr>
        <a:xfrm flipV="1">
          <a:off x="7861300" y="1810131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71120</xdr:rowOff>
    </xdr:from>
    <xdr:to>
      <xdr:col>36</xdr:col>
      <xdr:colOff>165100</xdr:colOff>
      <xdr:row>106</xdr:row>
      <xdr:rowOff>1270</xdr:rowOff>
    </xdr:to>
    <xdr:sp macro="" textlink="">
      <xdr:nvSpPr>
        <xdr:cNvPr id="388" name="楕円 387">
          <a:extLst>
            <a:ext uri="{FF2B5EF4-FFF2-40B4-BE49-F238E27FC236}">
              <a16:creationId xmlns:a16="http://schemas.microsoft.com/office/drawing/2014/main" id="{A20D30E1-C7ED-4F2B-BA95-315E123C6208}"/>
            </a:ext>
          </a:extLst>
        </xdr:cNvPr>
        <xdr:cNvSpPr/>
      </xdr:nvSpPr>
      <xdr:spPr>
        <a:xfrm>
          <a:off x="692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107224</xdr:rowOff>
    </xdr:from>
    <xdr:to>
      <xdr:col>41</xdr:col>
      <xdr:colOff>50800</xdr:colOff>
      <xdr:row>105</xdr:row>
      <xdr:rowOff>121920</xdr:rowOff>
    </xdr:to>
    <xdr:cxnSp macro="">
      <xdr:nvCxnSpPr>
        <xdr:cNvPr id="389" name="直線コネクタ 388">
          <a:extLst>
            <a:ext uri="{FF2B5EF4-FFF2-40B4-BE49-F238E27FC236}">
              <a16:creationId xmlns:a16="http://schemas.microsoft.com/office/drawing/2014/main" id="{FDC89783-6BE4-4270-9065-423C0603BFAE}"/>
            </a:ext>
          </a:extLst>
        </xdr:cNvPr>
        <xdr:cNvCxnSpPr/>
      </xdr:nvCxnSpPr>
      <xdr:spPr>
        <a:xfrm flipV="1">
          <a:off x="6972300" y="181094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167113</xdr:rowOff>
    </xdr:from>
    <xdr:ext cx="469744" cy="259045"/>
    <xdr:sp macro="" textlink="">
      <xdr:nvSpPr>
        <xdr:cNvPr id="390" name="n_1aveValue【市民会館】&#10;一人当たり面積">
          <a:extLst>
            <a:ext uri="{FF2B5EF4-FFF2-40B4-BE49-F238E27FC236}">
              <a16:creationId xmlns:a16="http://schemas.microsoft.com/office/drawing/2014/main" id="{AC2BF814-CAF3-48B6-A081-5797B8099CE4}"/>
            </a:ext>
          </a:extLst>
        </xdr:cNvPr>
        <xdr:cNvSpPr txBox="1"/>
      </xdr:nvSpPr>
      <xdr:spPr>
        <a:xfrm>
          <a:off x="9391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1" name="n_2aveValue【市民会館】&#10;一人当たり面積">
          <a:extLst>
            <a:ext uri="{FF2B5EF4-FFF2-40B4-BE49-F238E27FC236}">
              <a16:creationId xmlns:a16="http://schemas.microsoft.com/office/drawing/2014/main" id="{528EEB1A-C0ED-4B45-8755-B6E1297D6549}"/>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77306</xdr:rowOff>
    </xdr:from>
    <xdr:ext cx="469744" cy="259045"/>
    <xdr:sp macro="" textlink="">
      <xdr:nvSpPr>
        <xdr:cNvPr id="392" name="n_3aveValue【市民会館】&#10;一人当たり面積">
          <a:extLst>
            <a:ext uri="{FF2B5EF4-FFF2-40B4-BE49-F238E27FC236}">
              <a16:creationId xmlns:a16="http://schemas.microsoft.com/office/drawing/2014/main" id="{DF982DB4-B3E9-4019-813A-F009BD6829D2}"/>
            </a:ext>
          </a:extLst>
        </xdr:cNvPr>
        <xdr:cNvSpPr txBox="1"/>
      </xdr:nvSpPr>
      <xdr:spPr>
        <a:xfrm>
          <a:off x="7626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98533</xdr:rowOff>
    </xdr:from>
    <xdr:ext cx="469744" cy="259045"/>
    <xdr:sp macro="" textlink="">
      <xdr:nvSpPr>
        <xdr:cNvPr id="393" name="n_4aveValue【市民会館】&#10;一人当たり面積">
          <a:extLst>
            <a:ext uri="{FF2B5EF4-FFF2-40B4-BE49-F238E27FC236}">
              <a16:creationId xmlns:a16="http://schemas.microsoft.com/office/drawing/2014/main" id="{629ECFA4-285F-4061-97C4-F4F4ADD2B86E}"/>
            </a:ext>
          </a:extLst>
        </xdr:cNvPr>
        <xdr:cNvSpPr txBox="1"/>
      </xdr:nvSpPr>
      <xdr:spPr>
        <a:xfrm>
          <a:off x="67374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158222</xdr:rowOff>
    </xdr:from>
    <xdr:ext cx="469744" cy="259045"/>
    <xdr:sp macro="" textlink="">
      <xdr:nvSpPr>
        <xdr:cNvPr id="394" name="n_1mainValue【市民会館】&#10;一人当たり面積">
          <a:extLst>
            <a:ext uri="{FF2B5EF4-FFF2-40B4-BE49-F238E27FC236}">
              <a16:creationId xmlns:a16="http://schemas.microsoft.com/office/drawing/2014/main" id="{8A513243-2603-40B5-8031-35B70778E814}"/>
            </a:ext>
          </a:extLst>
        </xdr:cNvPr>
        <xdr:cNvSpPr txBox="1"/>
      </xdr:nvSpPr>
      <xdr:spPr>
        <a:xfrm>
          <a:off x="93917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166388</xdr:rowOff>
    </xdr:from>
    <xdr:ext cx="469744" cy="259045"/>
    <xdr:sp macro="" textlink="">
      <xdr:nvSpPr>
        <xdr:cNvPr id="395" name="n_2mainValue【市民会館】&#10;一人当たり面積">
          <a:extLst>
            <a:ext uri="{FF2B5EF4-FFF2-40B4-BE49-F238E27FC236}">
              <a16:creationId xmlns:a16="http://schemas.microsoft.com/office/drawing/2014/main" id="{EC067DCB-2C70-4502-8631-65150CA3045A}"/>
            </a:ext>
          </a:extLst>
        </xdr:cNvPr>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3101</xdr:rowOff>
    </xdr:from>
    <xdr:ext cx="469744" cy="259045"/>
    <xdr:sp macro="" textlink="">
      <xdr:nvSpPr>
        <xdr:cNvPr id="396" name="n_3mainValue【市民会館】&#10;一人当たり面積">
          <a:extLst>
            <a:ext uri="{FF2B5EF4-FFF2-40B4-BE49-F238E27FC236}">
              <a16:creationId xmlns:a16="http://schemas.microsoft.com/office/drawing/2014/main" id="{FCA0E0DE-D328-4F60-9A64-DCE8A619732E}"/>
            </a:ext>
          </a:extLst>
        </xdr:cNvPr>
        <xdr:cNvSpPr txBox="1"/>
      </xdr:nvSpPr>
      <xdr:spPr>
        <a:xfrm>
          <a:off x="7626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397" name="n_4mainValue【市民会館】&#10;一人当たり面積">
          <a:extLst>
            <a:ext uri="{FF2B5EF4-FFF2-40B4-BE49-F238E27FC236}">
              <a16:creationId xmlns:a16="http://schemas.microsoft.com/office/drawing/2014/main" id="{29808A96-E60A-44E0-8C6C-16645B73C3B0}"/>
            </a:ext>
          </a:extLst>
        </xdr:cNvPr>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45E01832-52D5-4C42-ABE8-A4270F0349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8AF3C192-98F8-420F-A51D-BF3185F004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E4E72941-8258-4CC0-A707-EE80389826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333C002F-FA57-4162-9F54-FD58395AB1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4B6FCA74-ABE0-4D87-8901-B9E0ABB0EB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4140A59F-2419-4CB2-80B6-AD8709F601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69703556-DB9E-48DF-9370-3E99FC061B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A0752E8B-DF2B-420C-A2A8-92C591DA409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99A11B4B-C75C-41C3-9DCF-0DC3891772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BA58FE2F-4DCD-49FA-BA0B-6E4CCA644E0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50C8F821-D3BA-4036-BB76-0524F7555BF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2429D02B-10D9-422B-B945-7FB6C36A6AB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9CDA62D8-31B6-4781-B7F1-57DF625376F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14CFC0F0-0F4D-4B86-9AA1-0C437599DA2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EF144E8C-1C53-47E6-BD3A-531F6AA1E32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09B40FCD-B126-4C89-930D-43B8D33FF93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C2CC9877-6CA1-4625-BF2D-BFEE7EC62BE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67DDA994-392B-41D2-A1C9-78181BDAEF0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3BBC43FB-2FBB-48A9-8249-CAD2F9F4E40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FE9BAA14-3344-45D5-87AA-0D185FE43E2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CFFF8859-E254-4975-B0E8-B462725EB0A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D315BB1D-679A-4C7C-982F-C51CE2445E1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B49DBC1D-F815-4B11-B1CD-7572EC49C3D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5D6DED2B-B736-47E3-9595-EDAE5E7AF6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D56FD4C2-5DDD-4C4E-A1CF-C8E1E6F320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423" name="直線コネクタ 422">
          <a:extLst>
            <a:ext uri="{FF2B5EF4-FFF2-40B4-BE49-F238E27FC236}">
              <a16:creationId xmlns:a16="http://schemas.microsoft.com/office/drawing/2014/main" id="{62DD0247-3DAB-4A3A-A7FC-10FB2FD2CB0F}"/>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424" name="【一般廃棄物処理施設】&#10;有形固定資産減価償却率最小値テキスト">
          <a:extLst>
            <a:ext uri="{FF2B5EF4-FFF2-40B4-BE49-F238E27FC236}">
              <a16:creationId xmlns:a16="http://schemas.microsoft.com/office/drawing/2014/main" id="{E9934F2B-FE5E-4790-993C-6CE753615E47}"/>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425" name="直線コネクタ 424">
          <a:extLst>
            <a:ext uri="{FF2B5EF4-FFF2-40B4-BE49-F238E27FC236}">
              <a16:creationId xmlns:a16="http://schemas.microsoft.com/office/drawing/2014/main" id="{74E6D1D7-8428-4724-9C7C-56D168ADC3FD}"/>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929FF2E9-DCC1-4DBE-B125-11DDF2BAC55F}"/>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7" name="直線コネクタ 426">
          <a:extLst>
            <a:ext uri="{FF2B5EF4-FFF2-40B4-BE49-F238E27FC236}">
              <a16:creationId xmlns:a16="http://schemas.microsoft.com/office/drawing/2014/main" id="{E82DDB4E-2581-4F89-8541-033A4A681E83}"/>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28010D6E-258B-4C4D-BCEF-80EB0A9DB199}"/>
            </a:ext>
          </a:extLst>
        </xdr:cNvPr>
        <xdr:cNvSpPr txBox="1"/>
      </xdr:nvSpPr>
      <xdr:spPr>
        <a:xfrm>
          <a:off x="16357600" y="666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429" name="フローチャート: 判断 428">
          <a:extLst>
            <a:ext uri="{FF2B5EF4-FFF2-40B4-BE49-F238E27FC236}">
              <a16:creationId xmlns:a16="http://schemas.microsoft.com/office/drawing/2014/main" id="{72FD71F3-DE5D-4184-A6B4-800BD94C953C}"/>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430" name="フローチャート: 判断 429">
          <a:extLst>
            <a:ext uri="{FF2B5EF4-FFF2-40B4-BE49-F238E27FC236}">
              <a16:creationId xmlns:a16="http://schemas.microsoft.com/office/drawing/2014/main" id="{D85636A1-5B3E-44BC-B2F0-5BB6E1C78B43}"/>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31" name="フローチャート: 判断 430">
          <a:extLst>
            <a:ext uri="{FF2B5EF4-FFF2-40B4-BE49-F238E27FC236}">
              <a16:creationId xmlns:a16="http://schemas.microsoft.com/office/drawing/2014/main" id="{7EFE4E09-4B3E-434C-86E9-15BB5CF302A4}"/>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432" name="フローチャート: 判断 431">
          <a:extLst>
            <a:ext uri="{FF2B5EF4-FFF2-40B4-BE49-F238E27FC236}">
              <a16:creationId xmlns:a16="http://schemas.microsoft.com/office/drawing/2014/main" id="{85D4A401-14FC-4A54-A2D5-2B96020CB228}"/>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433" name="フローチャート: 判断 432">
          <a:extLst>
            <a:ext uri="{FF2B5EF4-FFF2-40B4-BE49-F238E27FC236}">
              <a16:creationId xmlns:a16="http://schemas.microsoft.com/office/drawing/2014/main" id="{EF2BF1CF-CC2D-4FD8-9F84-F0C82FB5BF1C}"/>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6131E8F-0D3D-4422-9759-2CF38040A97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D69FA00-A6A5-4DDF-9B84-F9AF894739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72D3FC0-3560-4E34-8E8F-C9C4E59AEB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6684EB8-ED4F-4DB5-AA1C-04B45AF363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C1E0414-ED81-4E6D-B5D1-3087AA05B8F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39" name="楕円 438">
          <a:extLst>
            <a:ext uri="{FF2B5EF4-FFF2-40B4-BE49-F238E27FC236}">
              <a16:creationId xmlns:a16="http://schemas.microsoft.com/office/drawing/2014/main" id="{9FA9271B-EC02-4B35-86A9-B94E46CE1B3A}"/>
            </a:ext>
          </a:extLst>
        </xdr:cNvPr>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13987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8179221A-9BE5-4E06-A6F3-CE8BD0CEDABF}"/>
            </a:ext>
          </a:extLst>
        </xdr:cNvPr>
        <xdr:cNvSpPr txBox="1"/>
      </xdr:nvSpPr>
      <xdr:spPr>
        <a:xfrm>
          <a:off x="16357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98878</xdr:rowOff>
    </xdr:from>
    <xdr:to>
      <xdr:col>81</xdr:col>
      <xdr:colOff>101600</xdr:colOff>
      <xdr:row>38</xdr:row>
      <xdr:rowOff>29028</xdr:rowOff>
    </xdr:to>
    <xdr:sp macro="" textlink="">
      <xdr:nvSpPr>
        <xdr:cNvPr id="441" name="楕円 440">
          <a:extLst>
            <a:ext uri="{FF2B5EF4-FFF2-40B4-BE49-F238E27FC236}">
              <a16:creationId xmlns:a16="http://schemas.microsoft.com/office/drawing/2014/main" id="{1BEC784F-CAD5-4848-9CC8-03030F4E071C}"/>
            </a:ext>
          </a:extLst>
        </xdr:cNvPr>
        <xdr:cNvSpPr/>
      </xdr:nvSpPr>
      <xdr:spPr>
        <a:xfrm>
          <a:off x="15430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149678</xdr:rowOff>
    </xdr:from>
    <xdr:to>
      <xdr:col>85</xdr:col>
      <xdr:colOff>127000</xdr:colOff>
      <xdr:row>38</xdr:row>
      <xdr:rowOff>41910</xdr:rowOff>
    </xdr:to>
    <xdr:cxnSp macro="">
      <xdr:nvCxnSpPr>
        <xdr:cNvPr id="442" name="直線コネクタ 441">
          <a:extLst>
            <a:ext uri="{FF2B5EF4-FFF2-40B4-BE49-F238E27FC236}">
              <a16:creationId xmlns:a16="http://schemas.microsoft.com/office/drawing/2014/main" id="{36D10201-3E62-4ED7-B3A2-7A456F669293}"/>
            </a:ext>
          </a:extLst>
        </xdr:cNvPr>
        <xdr:cNvCxnSpPr/>
      </xdr:nvCxnSpPr>
      <xdr:spPr>
        <a:xfrm>
          <a:off x="15481300" y="6493328"/>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35197</xdr:rowOff>
    </xdr:from>
    <xdr:to>
      <xdr:col>76</xdr:col>
      <xdr:colOff>165100</xdr:colOff>
      <xdr:row>37</xdr:row>
      <xdr:rowOff>136797</xdr:rowOff>
    </xdr:to>
    <xdr:sp macro="" textlink="">
      <xdr:nvSpPr>
        <xdr:cNvPr id="443" name="楕円 442">
          <a:extLst>
            <a:ext uri="{FF2B5EF4-FFF2-40B4-BE49-F238E27FC236}">
              <a16:creationId xmlns:a16="http://schemas.microsoft.com/office/drawing/2014/main" id="{8D2717D8-48D9-4FD3-8476-2D52C08EA5E7}"/>
            </a:ext>
          </a:extLst>
        </xdr:cNvPr>
        <xdr:cNvSpPr/>
      </xdr:nvSpPr>
      <xdr:spPr>
        <a:xfrm>
          <a:off x="14541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85997</xdr:rowOff>
    </xdr:from>
    <xdr:to>
      <xdr:col>81</xdr:col>
      <xdr:colOff>50800</xdr:colOff>
      <xdr:row>37</xdr:row>
      <xdr:rowOff>149678</xdr:rowOff>
    </xdr:to>
    <xdr:cxnSp macro="">
      <xdr:nvCxnSpPr>
        <xdr:cNvPr id="444" name="直線コネクタ 443">
          <a:extLst>
            <a:ext uri="{FF2B5EF4-FFF2-40B4-BE49-F238E27FC236}">
              <a16:creationId xmlns:a16="http://schemas.microsoft.com/office/drawing/2014/main" id="{67089FA9-325F-4539-ADD2-86390DE8FAC3}"/>
            </a:ext>
          </a:extLst>
        </xdr:cNvPr>
        <xdr:cNvCxnSpPr/>
      </xdr:nvCxnSpPr>
      <xdr:spPr>
        <a:xfrm>
          <a:off x="14592300" y="642964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142966</xdr:rowOff>
    </xdr:from>
    <xdr:to>
      <xdr:col>72</xdr:col>
      <xdr:colOff>38100</xdr:colOff>
      <xdr:row>37</xdr:row>
      <xdr:rowOff>73116</xdr:rowOff>
    </xdr:to>
    <xdr:sp macro="" textlink="">
      <xdr:nvSpPr>
        <xdr:cNvPr id="445" name="楕円 444">
          <a:extLst>
            <a:ext uri="{FF2B5EF4-FFF2-40B4-BE49-F238E27FC236}">
              <a16:creationId xmlns:a16="http://schemas.microsoft.com/office/drawing/2014/main" id="{88CC405D-28F6-4F3A-97D8-11DF48AA79BA}"/>
            </a:ext>
          </a:extLst>
        </xdr:cNvPr>
        <xdr:cNvSpPr/>
      </xdr:nvSpPr>
      <xdr:spPr>
        <a:xfrm>
          <a:off x="13652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22316</xdr:rowOff>
    </xdr:from>
    <xdr:to>
      <xdr:col>76</xdr:col>
      <xdr:colOff>114300</xdr:colOff>
      <xdr:row>37</xdr:row>
      <xdr:rowOff>85997</xdr:rowOff>
    </xdr:to>
    <xdr:cxnSp macro="">
      <xdr:nvCxnSpPr>
        <xdr:cNvPr id="446" name="直線コネクタ 445">
          <a:extLst>
            <a:ext uri="{FF2B5EF4-FFF2-40B4-BE49-F238E27FC236}">
              <a16:creationId xmlns:a16="http://schemas.microsoft.com/office/drawing/2014/main" id="{0AC214EC-39BE-4054-A1AC-E7AE0E468400}"/>
            </a:ext>
          </a:extLst>
        </xdr:cNvPr>
        <xdr:cNvCxnSpPr/>
      </xdr:nvCxnSpPr>
      <xdr:spPr>
        <a:xfrm>
          <a:off x="13703300" y="636596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77651</xdr:rowOff>
    </xdr:from>
    <xdr:to>
      <xdr:col>67</xdr:col>
      <xdr:colOff>101600</xdr:colOff>
      <xdr:row>37</xdr:row>
      <xdr:rowOff>7801</xdr:rowOff>
    </xdr:to>
    <xdr:sp macro="" textlink="">
      <xdr:nvSpPr>
        <xdr:cNvPr id="447" name="楕円 446">
          <a:extLst>
            <a:ext uri="{FF2B5EF4-FFF2-40B4-BE49-F238E27FC236}">
              <a16:creationId xmlns:a16="http://schemas.microsoft.com/office/drawing/2014/main" id="{251B335D-14B3-488D-A560-5E854198BB38}"/>
            </a:ext>
          </a:extLst>
        </xdr:cNvPr>
        <xdr:cNvSpPr/>
      </xdr:nvSpPr>
      <xdr:spPr>
        <a:xfrm>
          <a:off x="12763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128451</xdr:rowOff>
    </xdr:from>
    <xdr:to>
      <xdr:col>71</xdr:col>
      <xdr:colOff>177800</xdr:colOff>
      <xdr:row>37</xdr:row>
      <xdr:rowOff>22316</xdr:rowOff>
    </xdr:to>
    <xdr:cxnSp macro="">
      <xdr:nvCxnSpPr>
        <xdr:cNvPr id="448" name="直線コネクタ 447">
          <a:extLst>
            <a:ext uri="{FF2B5EF4-FFF2-40B4-BE49-F238E27FC236}">
              <a16:creationId xmlns:a16="http://schemas.microsoft.com/office/drawing/2014/main" id="{699B9F46-7539-476A-BF5E-86BB6120C55E}"/>
            </a:ext>
          </a:extLst>
        </xdr:cNvPr>
        <xdr:cNvCxnSpPr/>
      </xdr:nvCxnSpPr>
      <xdr:spPr>
        <a:xfrm>
          <a:off x="12814300" y="63006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FC264868-07BF-4CE6-BB36-37E48815F1C8}"/>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900EBB5C-85D5-4E19-930F-C5036FC02097}"/>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D99E8F21-2E94-4080-97CC-F454DE63F43B}"/>
            </a:ext>
          </a:extLst>
        </xdr:cNvPr>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EF991435-F138-4F29-8C3B-AA4350029F5B}"/>
            </a:ext>
          </a:extLst>
        </xdr:cNvPr>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45555</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DAC7B9E3-C3AB-4D5E-AF8B-E47DE3365663}"/>
            </a:ext>
          </a:extLst>
        </xdr:cNvPr>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153324</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E574FF33-EDE8-4F66-8F0C-BF38B60048DB}"/>
            </a:ext>
          </a:extLst>
        </xdr:cNvPr>
        <xdr:cNvSpPr txBox="1"/>
      </xdr:nvSpPr>
      <xdr:spPr>
        <a:xfrm>
          <a:off x="14389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89643</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BE1AEE0E-83C6-47F4-8E89-E8BC08641ABE}"/>
            </a:ext>
          </a:extLst>
        </xdr:cNvPr>
        <xdr:cNvSpPr txBox="1"/>
      </xdr:nvSpPr>
      <xdr:spPr>
        <a:xfrm>
          <a:off x="13500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24328</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3B80C2CA-EB13-4555-A44A-EF27F7B093EF}"/>
            </a:ext>
          </a:extLst>
        </xdr:cNvPr>
        <xdr:cNvSpPr txBox="1"/>
      </xdr:nvSpPr>
      <xdr:spPr>
        <a:xfrm>
          <a:off x="12611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72A104C6-6C03-4628-A148-C386556734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BFB83577-9A77-4374-9909-2A92E2053FC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8143182D-FDE9-45C4-ABD1-5E5B6091A7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2E3D0859-10E9-4BD0-BE24-B14F8B96531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51FAF650-2657-46D7-9F44-D1B657F165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B473F9A5-FDA9-4FA2-80A3-8F675C2BC76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6E6C7766-5965-48A7-B402-EF65999056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13841EB-B714-4E3A-9DA6-4094D7AD0E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E558DB3A-19AE-4E8C-833C-E89AF9909E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19B35EA3-4003-4471-AC73-56F810A2A6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A7A0A5E2-7B6F-49E2-B281-A80EB46B50D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a:extLst>
            <a:ext uri="{FF2B5EF4-FFF2-40B4-BE49-F238E27FC236}">
              <a16:creationId xmlns:a16="http://schemas.microsoft.com/office/drawing/2014/main" id="{BF1D8C55-744E-413B-8BAC-2F8160B01C4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07CD93A1-4A83-448A-B9E8-B0F7FF869D6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a:extLst>
            <a:ext uri="{FF2B5EF4-FFF2-40B4-BE49-F238E27FC236}">
              <a16:creationId xmlns:a16="http://schemas.microsoft.com/office/drawing/2014/main" id="{F863724B-AB7C-437B-AFB9-88E1AB4C059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9CB38E3F-4AA4-4E1F-A011-7345B635B9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a:extLst>
            <a:ext uri="{FF2B5EF4-FFF2-40B4-BE49-F238E27FC236}">
              <a16:creationId xmlns:a16="http://schemas.microsoft.com/office/drawing/2014/main" id="{BBA186C1-41AC-4289-9B0E-1220DE0A4B8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2E0EC564-4E8A-4244-B383-290D0FB06CA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a:extLst>
            <a:ext uri="{FF2B5EF4-FFF2-40B4-BE49-F238E27FC236}">
              <a16:creationId xmlns:a16="http://schemas.microsoft.com/office/drawing/2014/main" id="{A99363C3-8874-48D9-8C04-43BA35BF34D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F20735A2-C9EA-49AD-BF28-275ADED0CC6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a:extLst>
            <a:ext uri="{FF2B5EF4-FFF2-40B4-BE49-F238E27FC236}">
              <a16:creationId xmlns:a16="http://schemas.microsoft.com/office/drawing/2014/main" id="{1CC2D768-87F6-441A-A6D8-53ACED721AA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ECB0EC22-CE84-4BE9-A1F4-A2932C9FC2E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a:extLst>
            <a:ext uri="{FF2B5EF4-FFF2-40B4-BE49-F238E27FC236}">
              <a16:creationId xmlns:a16="http://schemas.microsoft.com/office/drawing/2014/main" id="{72A4555F-2877-4505-B524-F6E4B80D5B6C}"/>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43FC1369-A4A7-4DCE-BB4B-3ACCBD31E1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EE4E1F51-F6FB-4F62-9259-E692DAB9E04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45D5A164-B901-4805-AE24-F61CBDD7143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482" name="直線コネクタ 481">
          <a:extLst>
            <a:ext uri="{FF2B5EF4-FFF2-40B4-BE49-F238E27FC236}">
              <a16:creationId xmlns:a16="http://schemas.microsoft.com/office/drawing/2014/main" id="{419B33EA-8548-4E58-B98C-5D88925BF9FB}"/>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2DCBC145-E0DE-4BA1-8313-3089EFE6664A}"/>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484" name="直線コネクタ 483">
          <a:extLst>
            <a:ext uri="{FF2B5EF4-FFF2-40B4-BE49-F238E27FC236}">
              <a16:creationId xmlns:a16="http://schemas.microsoft.com/office/drawing/2014/main" id="{E0E7A0E9-C1E7-4773-931A-FF8CD6411CF1}"/>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1A69C8AE-36F5-47BE-9E70-3512DB4EA554}"/>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486" name="直線コネクタ 485">
          <a:extLst>
            <a:ext uri="{FF2B5EF4-FFF2-40B4-BE49-F238E27FC236}">
              <a16:creationId xmlns:a16="http://schemas.microsoft.com/office/drawing/2014/main" id="{5F9577CE-6AA9-4DE7-B0C3-3B5A97A01621}"/>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148286</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FE1FC0F8-846F-4725-96BE-E2A860F6EA99}"/>
            </a:ext>
          </a:extLst>
        </xdr:cNvPr>
        <xdr:cNvSpPr txBox="1"/>
      </xdr:nvSpPr>
      <xdr:spPr>
        <a:xfrm>
          <a:off x="22199600" y="6834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488" name="フローチャート: 判断 487">
          <a:extLst>
            <a:ext uri="{FF2B5EF4-FFF2-40B4-BE49-F238E27FC236}">
              <a16:creationId xmlns:a16="http://schemas.microsoft.com/office/drawing/2014/main" id="{D215CC66-5ED6-4921-B8DC-5853630D65D2}"/>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489" name="フローチャート: 判断 488">
          <a:extLst>
            <a:ext uri="{FF2B5EF4-FFF2-40B4-BE49-F238E27FC236}">
              <a16:creationId xmlns:a16="http://schemas.microsoft.com/office/drawing/2014/main" id="{F7E11AE7-F456-4C0A-8B75-855A8AA2BD4A}"/>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490" name="フローチャート: 判断 489">
          <a:extLst>
            <a:ext uri="{FF2B5EF4-FFF2-40B4-BE49-F238E27FC236}">
              <a16:creationId xmlns:a16="http://schemas.microsoft.com/office/drawing/2014/main" id="{48D5D875-53A6-4455-AED3-9A8F9D77162F}"/>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491" name="フローチャート: 判断 490">
          <a:extLst>
            <a:ext uri="{FF2B5EF4-FFF2-40B4-BE49-F238E27FC236}">
              <a16:creationId xmlns:a16="http://schemas.microsoft.com/office/drawing/2014/main" id="{8CE211E3-758F-4732-9609-5C2287025548}"/>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492" name="フローチャート: 判断 491">
          <a:extLst>
            <a:ext uri="{FF2B5EF4-FFF2-40B4-BE49-F238E27FC236}">
              <a16:creationId xmlns:a16="http://schemas.microsoft.com/office/drawing/2014/main" id="{7A64A18E-023A-4721-AB90-49D26E3C669D}"/>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7F0EDAC-A4F2-42BC-A6D2-4ED209786D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D934F20-9381-4E14-8517-77FAD7A0951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67812FA0-AC7D-4C54-9819-ACA00952202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380CB21-A3B8-4BC7-9F9B-D51E9BAB5E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C22821D2-4B4E-4126-A021-5BDDA708A2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166426</xdr:rowOff>
    </xdr:from>
    <xdr:to>
      <xdr:col>116</xdr:col>
      <xdr:colOff>114300</xdr:colOff>
      <xdr:row>40</xdr:row>
      <xdr:rowOff>96576</xdr:rowOff>
    </xdr:to>
    <xdr:sp macro="" textlink="">
      <xdr:nvSpPr>
        <xdr:cNvPr id="498" name="楕円 497">
          <a:extLst>
            <a:ext uri="{FF2B5EF4-FFF2-40B4-BE49-F238E27FC236}">
              <a16:creationId xmlns:a16="http://schemas.microsoft.com/office/drawing/2014/main" id="{1DDD072E-DD70-48AA-B3B2-882F6AF7C39F}"/>
            </a:ext>
          </a:extLst>
        </xdr:cNvPr>
        <xdr:cNvSpPr/>
      </xdr:nvSpPr>
      <xdr:spPr>
        <a:xfrm>
          <a:off x="22110700" y="685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17853</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401F3809-35F0-4DE6-9486-58731BD3995E}"/>
            </a:ext>
          </a:extLst>
        </xdr:cNvPr>
        <xdr:cNvSpPr txBox="1"/>
      </xdr:nvSpPr>
      <xdr:spPr>
        <a:xfrm>
          <a:off x="22199600" y="670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1681</xdr:rowOff>
    </xdr:from>
    <xdr:to>
      <xdr:col>112</xdr:col>
      <xdr:colOff>38100</xdr:colOff>
      <xdr:row>40</xdr:row>
      <xdr:rowOff>103281</xdr:rowOff>
    </xdr:to>
    <xdr:sp macro="" textlink="">
      <xdr:nvSpPr>
        <xdr:cNvPr id="500" name="楕円 499">
          <a:extLst>
            <a:ext uri="{FF2B5EF4-FFF2-40B4-BE49-F238E27FC236}">
              <a16:creationId xmlns:a16="http://schemas.microsoft.com/office/drawing/2014/main" id="{CCBE1E21-DD0E-42DB-9319-465E95165DA1}"/>
            </a:ext>
          </a:extLst>
        </xdr:cNvPr>
        <xdr:cNvSpPr/>
      </xdr:nvSpPr>
      <xdr:spPr>
        <a:xfrm>
          <a:off x="21272500" y="68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45776</xdr:rowOff>
    </xdr:from>
    <xdr:to>
      <xdr:col>116</xdr:col>
      <xdr:colOff>63500</xdr:colOff>
      <xdr:row>40</xdr:row>
      <xdr:rowOff>52481</xdr:rowOff>
    </xdr:to>
    <xdr:cxnSp macro="">
      <xdr:nvCxnSpPr>
        <xdr:cNvPr id="501" name="直線コネクタ 500">
          <a:extLst>
            <a:ext uri="{FF2B5EF4-FFF2-40B4-BE49-F238E27FC236}">
              <a16:creationId xmlns:a16="http://schemas.microsoft.com/office/drawing/2014/main" id="{0709A6B7-2DB6-4711-8E65-880394914644}"/>
            </a:ext>
          </a:extLst>
        </xdr:cNvPr>
        <xdr:cNvCxnSpPr/>
      </xdr:nvCxnSpPr>
      <xdr:spPr>
        <a:xfrm flipV="1">
          <a:off x="21323300" y="6903776"/>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5397</xdr:rowOff>
    </xdr:from>
    <xdr:to>
      <xdr:col>107</xdr:col>
      <xdr:colOff>101600</xdr:colOff>
      <xdr:row>40</xdr:row>
      <xdr:rowOff>106997</xdr:rowOff>
    </xdr:to>
    <xdr:sp macro="" textlink="">
      <xdr:nvSpPr>
        <xdr:cNvPr id="502" name="楕円 501">
          <a:extLst>
            <a:ext uri="{FF2B5EF4-FFF2-40B4-BE49-F238E27FC236}">
              <a16:creationId xmlns:a16="http://schemas.microsoft.com/office/drawing/2014/main" id="{D3C3A525-B42B-4AFF-9541-B026205EF9D9}"/>
            </a:ext>
          </a:extLst>
        </xdr:cNvPr>
        <xdr:cNvSpPr/>
      </xdr:nvSpPr>
      <xdr:spPr>
        <a:xfrm>
          <a:off x="20383500" y="68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52481</xdr:rowOff>
    </xdr:from>
    <xdr:to>
      <xdr:col>111</xdr:col>
      <xdr:colOff>177800</xdr:colOff>
      <xdr:row>40</xdr:row>
      <xdr:rowOff>56197</xdr:rowOff>
    </xdr:to>
    <xdr:cxnSp macro="">
      <xdr:nvCxnSpPr>
        <xdr:cNvPr id="503" name="直線コネクタ 502">
          <a:extLst>
            <a:ext uri="{FF2B5EF4-FFF2-40B4-BE49-F238E27FC236}">
              <a16:creationId xmlns:a16="http://schemas.microsoft.com/office/drawing/2014/main" id="{EBECABE2-AA2F-4124-955A-DDB0EAE3529B}"/>
            </a:ext>
          </a:extLst>
        </xdr:cNvPr>
        <xdr:cNvCxnSpPr/>
      </xdr:nvCxnSpPr>
      <xdr:spPr>
        <a:xfrm flipV="1">
          <a:off x="20434300" y="6910481"/>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67110</xdr:rowOff>
    </xdr:from>
    <xdr:to>
      <xdr:col>102</xdr:col>
      <xdr:colOff>165100</xdr:colOff>
      <xdr:row>40</xdr:row>
      <xdr:rowOff>168710</xdr:rowOff>
    </xdr:to>
    <xdr:sp macro="" textlink="">
      <xdr:nvSpPr>
        <xdr:cNvPr id="504" name="楕円 503">
          <a:extLst>
            <a:ext uri="{FF2B5EF4-FFF2-40B4-BE49-F238E27FC236}">
              <a16:creationId xmlns:a16="http://schemas.microsoft.com/office/drawing/2014/main" id="{E63952A0-A4E7-4C78-8258-036678C13040}"/>
            </a:ext>
          </a:extLst>
        </xdr:cNvPr>
        <xdr:cNvSpPr/>
      </xdr:nvSpPr>
      <xdr:spPr>
        <a:xfrm>
          <a:off x="19494500" y="69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56197</xdr:rowOff>
    </xdr:from>
    <xdr:to>
      <xdr:col>107</xdr:col>
      <xdr:colOff>50800</xdr:colOff>
      <xdr:row>40</xdr:row>
      <xdr:rowOff>117910</xdr:rowOff>
    </xdr:to>
    <xdr:cxnSp macro="">
      <xdr:nvCxnSpPr>
        <xdr:cNvPr id="505" name="直線コネクタ 504">
          <a:extLst>
            <a:ext uri="{FF2B5EF4-FFF2-40B4-BE49-F238E27FC236}">
              <a16:creationId xmlns:a16="http://schemas.microsoft.com/office/drawing/2014/main" id="{7859E7FD-3C66-4AB6-A7B0-D0E64AEDE53D}"/>
            </a:ext>
          </a:extLst>
        </xdr:cNvPr>
        <xdr:cNvCxnSpPr/>
      </xdr:nvCxnSpPr>
      <xdr:spPr>
        <a:xfrm flipV="1">
          <a:off x="19545300" y="6914197"/>
          <a:ext cx="889000" cy="6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76078</xdr:rowOff>
    </xdr:from>
    <xdr:to>
      <xdr:col>98</xdr:col>
      <xdr:colOff>38100</xdr:colOff>
      <xdr:row>41</xdr:row>
      <xdr:rowOff>6228</xdr:rowOff>
    </xdr:to>
    <xdr:sp macro="" textlink="">
      <xdr:nvSpPr>
        <xdr:cNvPr id="506" name="楕円 505">
          <a:extLst>
            <a:ext uri="{FF2B5EF4-FFF2-40B4-BE49-F238E27FC236}">
              <a16:creationId xmlns:a16="http://schemas.microsoft.com/office/drawing/2014/main" id="{D9F51015-2F88-4BCC-B938-B57DE077BCA9}"/>
            </a:ext>
          </a:extLst>
        </xdr:cNvPr>
        <xdr:cNvSpPr/>
      </xdr:nvSpPr>
      <xdr:spPr>
        <a:xfrm>
          <a:off x="18605500" y="69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117910</xdr:rowOff>
    </xdr:from>
    <xdr:to>
      <xdr:col>102</xdr:col>
      <xdr:colOff>114300</xdr:colOff>
      <xdr:row>40</xdr:row>
      <xdr:rowOff>126878</xdr:rowOff>
    </xdr:to>
    <xdr:cxnSp macro="">
      <xdr:nvCxnSpPr>
        <xdr:cNvPr id="507" name="直線コネクタ 506">
          <a:extLst>
            <a:ext uri="{FF2B5EF4-FFF2-40B4-BE49-F238E27FC236}">
              <a16:creationId xmlns:a16="http://schemas.microsoft.com/office/drawing/2014/main" id="{7A5E0956-8349-4794-A123-EEE381767F9C}"/>
            </a:ext>
          </a:extLst>
        </xdr:cNvPr>
        <xdr:cNvCxnSpPr/>
      </xdr:nvCxnSpPr>
      <xdr:spPr>
        <a:xfrm flipV="1">
          <a:off x="18656300" y="6975910"/>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96188</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A9087D3D-F3EA-4AF8-A661-71AA3C75268A}"/>
            </a:ext>
          </a:extLst>
        </xdr:cNvPr>
        <xdr:cNvSpPr txBox="1"/>
      </xdr:nvSpPr>
      <xdr:spPr>
        <a:xfrm>
          <a:off x="21011095" y="69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DADFA157-C2BD-44E0-8316-996F201025DC}"/>
            </a:ext>
          </a:extLst>
        </xdr:cNvPr>
        <xdr:cNvSpPr txBox="1"/>
      </xdr:nvSpPr>
      <xdr:spPr>
        <a:xfrm>
          <a:off x="20134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510" name="n_3aveValue【一般廃棄物処理施設】&#10;一人当たり有形固定資産（償却資産）額">
          <a:extLst>
            <a:ext uri="{FF2B5EF4-FFF2-40B4-BE49-F238E27FC236}">
              <a16:creationId xmlns:a16="http://schemas.microsoft.com/office/drawing/2014/main" id="{EB6CEA53-9A36-430C-A2B0-F8B105C1DFD7}"/>
            </a:ext>
          </a:extLst>
        </xdr:cNvPr>
        <xdr:cNvSpPr txBox="1"/>
      </xdr:nvSpPr>
      <xdr:spPr>
        <a:xfrm>
          <a:off x="19245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511" name="n_4aveValue【一般廃棄物処理施設】&#10;一人当たり有形固定資産（償却資産）額">
          <a:extLst>
            <a:ext uri="{FF2B5EF4-FFF2-40B4-BE49-F238E27FC236}">
              <a16:creationId xmlns:a16="http://schemas.microsoft.com/office/drawing/2014/main" id="{B8365681-276E-46D6-8E50-D9C88CA609AB}"/>
            </a:ext>
          </a:extLst>
        </xdr:cNvPr>
        <xdr:cNvSpPr txBox="1"/>
      </xdr:nvSpPr>
      <xdr:spPr>
        <a:xfrm>
          <a:off x="183567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119808</xdr:rowOff>
    </xdr:from>
    <xdr:ext cx="599010" cy="259045"/>
    <xdr:sp macro="" textlink="">
      <xdr:nvSpPr>
        <xdr:cNvPr id="512" name="n_1mainValue【一般廃棄物処理施設】&#10;一人当たり有形固定資産（償却資産）額">
          <a:extLst>
            <a:ext uri="{FF2B5EF4-FFF2-40B4-BE49-F238E27FC236}">
              <a16:creationId xmlns:a16="http://schemas.microsoft.com/office/drawing/2014/main" id="{E1CDD5E4-4F2C-4DE2-9B5C-04D5518115CD}"/>
            </a:ext>
          </a:extLst>
        </xdr:cNvPr>
        <xdr:cNvSpPr txBox="1"/>
      </xdr:nvSpPr>
      <xdr:spPr>
        <a:xfrm>
          <a:off x="21011095" y="663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98124</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F55A8DBA-D3FC-42C4-ABB2-8BA98D0809C3}"/>
            </a:ext>
          </a:extLst>
        </xdr:cNvPr>
        <xdr:cNvSpPr txBox="1"/>
      </xdr:nvSpPr>
      <xdr:spPr>
        <a:xfrm>
          <a:off x="20134795" y="69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159837</xdr:rowOff>
    </xdr:from>
    <xdr:ext cx="534377" cy="259045"/>
    <xdr:sp macro="" textlink="">
      <xdr:nvSpPr>
        <xdr:cNvPr id="514" name="n_3mainValue【一般廃棄物処理施設】&#10;一人当たり有形固定資産（償却資産）額">
          <a:extLst>
            <a:ext uri="{FF2B5EF4-FFF2-40B4-BE49-F238E27FC236}">
              <a16:creationId xmlns:a16="http://schemas.microsoft.com/office/drawing/2014/main" id="{1BBCCAD3-A2AF-4257-8722-3EB5C27D1E27}"/>
            </a:ext>
          </a:extLst>
        </xdr:cNvPr>
        <xdr:cNvSpPr txBox="1"/>
      </xdr:nvSpPr>
      <xdr:spPr>
        <a:xfrm>
          <a:off x="19278111" y="701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168805</xdr:rowOff>
    </xdr:from>
    <xdr:ext cx="534377" cy="259045"/>
    <xdr:sp macro="" textlink="">
      <xdr:nvSpPr>
        <xdr:cNvPr id="515" name="n_4mainValue【一般廃棄物処理施設】&#10;一人当たり有形固定資産（償却資産）額">
          <a:extLst>
            <a:ext uri="{FF2B5EF4-FFF2-40B4-BE49-F238E27FC236}">
              <a16:creationId xmlns:a16="http://schemas.microsoft.com/office/drawing/2014/main" id="{2A92CFE9-568C-476B-8CC6-C0E87EC4F25F}"/>
            </a:ext>
          </a:extLst>
        </xdr:cNvPr>
        <xdr:cNvSpPr txBox="1"/>
      </xdr:nvSpPr>
      <xdr:spPr>
        <a:xfrm>
          <a:off x="18389111" y="70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72A5BB7B-3704-441E-BD5C-A6F55D9C71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1F672E59-F10F-4870-901C-62F3671D7D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2287D1F8-AEE9-43AF-923A-84037BA6ED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81A34250-3543-4EC7-B756-DDADBDD225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355C54DA-5AB7-42DB-B1F5-0DC9A71A2A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8854D436-19EB-43EA-901E-249310F912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4F21804E-D549-4670-AA44-0A57104B128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D6163248-9AAD-4553-A531-81C9361945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6278A5DA-F558-4891-9C1D-5CD4EE90F52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CBAF25E2-5C95-4480-8CA9-454241C1E6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57E11DA1-3490-4449-83F2-2378EFB4DE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77E9D463-9EBD-4EEA-A4A7-77904E13030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C614D8B7-DEFF-4FAE-98A7-FC02B4FFF3B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806AFF27-181F-4E8A-BCF4-843B0188757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68E7A1D0-AF4B-435A-BF78-03D6271FD6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4B1F28DA-3B12-476F-845A-DF0E84E1B42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364E386B-1603-423B-8101-CA2F7AEEE02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F42D73E8-7F22-42A4-80FA-7E7D77F191F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4ED384E3-4B81-4FF7-B21B-0F44ACA6151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2EF1B9AC-2900-46A5-9F0D-731E0C0DE9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1E71B39D-41FA-41D0-9286-CE6BA3FCCE9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FA08FE6F-056D-47EC-B4F6-3CCEEBC353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C0ED1129-5508-44B3-926B-0709AA2E252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4682232F-A488-4AAB-A5FC-02FE2EC08A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540" name="直線コネクタ 539">
          <a:extLst>
            <a:ext uri="{FF2B5EF4-FFF2-40B4-BE49-F238E27FC236}">
              <a16:creationId xmlns:a16="http://schemas.microsoft.com/office/drawing/2014/main" id="{192166B5-2CA3-4817-9F2C-8571E4D3343C}"/>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41" name="【保健センター・保健所】&#10;有形固定資産減価償却率最小値テキスト">
          <a:extLst>
            <a:ext uri="{FF2B5EF4-FFF2-40B4-BE49-F238E27FC236}">
              <a16:creationId xmlns:a16="http://schemas.microsoft.com/office/drawing/2014/main" id="{56FC23EC-99E7-4AF4-9CC9-E12029F95578}"/>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42" name="直線コネクタ 541">
          <a:extLst>
            <a:ext uri="{FF2B5EF4-FFF2-40B4-BE49-F238E27FC236}">
              <a16:creationId xmlns:a16="http://schemas.microsoft.com/office/drawing/2014/main" id="{50DEF324-F524-4C7D-A8BA-D41BE3C47FE9}"/>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EFD6D20D-038E-47FE-B2BE-C1B92FD4F672}"/>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44" name="直線コネクタ 543">
          <a:extLst>
            <a:ext uri="{FF2B5EF4-FFF2-40B4-BE49-F238E27FC236}">
              <a16:creationId xmlns:a16="http://schemas.microsoft.com/office/drawing/2014/main" id="{B449FE13-5DD3-48C7-B67E-46F07C2D8894}"/>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37868FE8-DE4B-42F4-B57F-93D76E7A056A}"/>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46" name="フローチャート: 判断 545">
          <a:extLst>
            <a:ext uri="{FF2B5EF4-FFF2-40B4-BE49-F238E27FC236}">
              <a16:creationId xmlns:a16="http://schemas.microsoft.com/office/drawing/2014/main" id="{AFED1645-AFC6-44A8-B210-49873714053F}"/>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547" name="フローチャート: 判断 546">
          <a:extLst>
            <a:ext uri="{FF2B5EF4-FFF2-40B4-BE49-F238E27FC236}">
              <a16:creationId xmlns:a16="http://schemas.microsoft.com/office/drawing/2014/main" id="{58A6D977-0D9A-493C-92F2-D4DF849EC2E9}"/>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548" name="フローチャート: 判断 547">
          <a:extLst>
            <a:ext uri="{FF2B5EF4-FFF2-40B4-BE49-F238E27FC236}">
              <a16:creationId xmlns:a16="http://schemas.microsoft.com/office/drawing/2014/main" id="{84DB912D-97C5-4F8C-A94A-C28B9A02F8EF}"/>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49" name="フローチャート: 判断 548">
          <a:extLst>
            <a:ext uri="{FF2B5EF4-FFF2-40B4-BE49-F238E27FC236}">
              <a16:creationId xmlns:a16="http://schemas.microsoft.com/office/drawing/2014/main" id="{D5E88144-B52A-48A7-90DF-FA249EA29A4A}"/>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50" name="フローチャート: 判断 549">
          <a:extLst>
            <a:ext uri="{FF2B5EF4-FFF2-40B4-BE49-F238E27FC236}">
              <a16:creationId xmlns:a16="http://schemas.microsoft.com/office/drawing/2014/main" id="{566F5F4D-7A1D-4668-A57F-400F59F850B3}"/>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CBE8D9F-4095-4F5F-9E34-560A05B9BB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4751A4E-7BD9-4BE9-A39F-FE01AE385F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1106CA3-0C2F-4B32-9596-4C59130BF1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5144800-3FCE-4B57-881B-28634BD91AF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8A5C2E62-71C9-4957-A49B-4C1BFB4A2F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168275</xdr:rowOff>
    </xdr:from>
    <xdr:to>
      <xdr:col>85</xdr:col>
      <xdr:colOff>177800</xdr:colOff>
      <xdr:row>58</xdr:row>
      <xdr:rowOff>98425</xdr:rowOff>
    </xdr:to>
    <xdr:sp macro="" textlink="">
      <xdr:nvSpPr>
        <xdr:cNvPr id="556" name="楕円 555">
          <a:extLst>
            <a:ext uri="{FF2B5EF4-FFF2-40B4-BE49-F238E27FC236}">
              <a16:creationId xmlns:a16="http://schemas.microsoft.com/office/drawing/2014/main" id="{18A63F2F-F92D-4582-8CBC-4BBA71F52EA5}"/>
            </a:ext>
          </a:extLst>
        </xdr:cNvPr>
        <xdr:cNvSpPr/>
      </xdr:nvSpPr>
      <xdr:spPr>
        <a:xfrm>
          <a:off x="16268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19702</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42E1F3FE-216C-4778-A22B-6C65C8F1D032}"/>
            </a:ext>
          </a:extLst>
        </xdr:cNvPr>
        <xdr:cNvSpPr txBox="1"/>
      </xdr:nvSpPr>
      <xdr:spPr>
        <a:xfrm>
          <a:off x="16357600"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126365</xdr:rowOff>
    </xdr:from>
    <xdr:to>
      <xdr:col>81</xdr:col>
      <xdr:colOff>101600</xdr:colOff>
      <xdr:row>58</xdr:row>
      <xdr:rowOff>56515</xdr:rowOff>
    </xdr:to>
    <xdr:sp macro="" textlink="">
      <xdr:nvSpPr>
        <xdr:cNvPr id="558" name="楕円 557">
          <a:extLst>
            <a:ext uri="{FF2B5EF4-FFF2-40B4-BE49-F238E27FC236}">
              <a16:creationId xmlns:a16="http://schemas.microsoft.com/office/drawing/2014/main" id="{394EF3C6-D10D-46AB-8E4D-2653DEA685F0}"/>
            </a:ext>
          </a:extLst>
        </xdr:cNvPr>
        <xdr:cNvSpPr/>
      </xdr:nvSpPr>
      <xdr:spPr>
        <a:xfrm>
          <a:off x="15430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xdr:rowOff>
    </xdr:from>
    <xdr:to>
      <xdr:col>85</xdr:col>
      <xdr:colOff>127000</xdr:colOff>
      <xdr:row>58</xdr:row>
      <xdr:rowOff>47625</xdr:rowOff>
    </xdr:to>
    <xdr:cxnSp macro="">
      <xdr:nvCxnSpPr>
        <xdr:cNvPr id="559" name="直線コネクタ 558">
          <a:extLst>
            <a:ext uri="{FF2B5EF4-FFF2-40B4-BE49-F238E27FC236}">
              <a16:creationId xmlns:a16="http://schemas.microsoft.com/office/drawing/2014/main" id="{5583E052-347E-413B-A06A-DB9C07018656}"/>
            </a:ext>
          </a:extLst>
        </xdr:cNvPr>
        <xdr:cNvCxnSpPr/>
      </xdr:nvCxnSpPr>
      <xdr:spPr>
        <a:xfrm>
          <a:off x="15481300" y="99498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84455</xdr:rowOff>
    </xdr:from>
    <xdr:to>
      <xdr:col>76</xdr:col>
      <xdr:colOff>165100</xdr:colOff>
      <xdr:row>58</xdr:row>
      <xdr:rowOff>14605</xdr:rowOff>
    </xdr:to>
    <xdr:sp macro="" textlink="">
      <xdr:nvSpPr>
        <xdr:cNvPr id="560" name="楕円 559">
          <a:extLst>
            <a:ext uri="{FF2B5EF4-FFF2-40B4-BE49-F238E27FC236}">
              <a16:creationId xmlns:a16="http://schemas.microsoft.com/office/drawing/2014/main" id="{4F67C1EF-6275-4AB5-BA7B-B23A13C2060B}"/>
            </a:ext>
          </a:extLst>
        </xdr:cNvPr>
        <xdr:cNvSpPr/>
      </xdr:nvSpPr>
      <xdr:spPr>
        <a:xfrm>
          <a:off x="14541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135255</xdr:rowOff>
    </xdr:from>
    <xdr:to>
      <xdr:col>81</xdr:col>
      <xdr:colOff>50800</xdr:colOff>
      <xdr:row>58</xdr:row>
      <xdr:rowOff>5715</xdr:rowOff>
    </xdr:to>
    <xdr:cxnSp macro="">
      <xdr:nvCxnSpPr>
        <xdr:cNvPr id="561" name="直線コネクタ 560">
          <a:extLst>
            <a:ext uri="{FF2B5EF4-FFF2-40B4-BE49-F238E27FC236}">
              <a16:creationId xmlns:a16="http://schemas.microsoft.com/office/drawing/2014/main" id="{816F28A5-31A8-4809-9878-1BCB3C47F34D}"/>
            </a:ext>
          </a:extLst>
        </xdr:cNvPr>
        <xdr:cNvCxnSpPr/>
      </xdr:nvCxnSpPr>
      <xdr:spPr>
        <a:xfrm>
          <a:off x="14592300" y="99079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42545</xdr:rowOff>
    </xdr:from>
    <xdr:to>
      <xdr:col>72</xdr:col>
      <xdr:colOff>38100</xdr:colOff>
      <xdr:row>57</xdr:row>
      <xdr:rowOff>144145</xdr:rowOff>
    </xdr:to>
    <xdr:sp macro="" textlink="">
      <xdr:nvSpPr>
        <xdr:cNvPr id="562" name="楕円 561">
          <a:extLst>
            <a:ext uri="{FF2B5EF4-FFF2-40B4-BE49-F238E27FC236}">
              <a16:creationId xmlns:a16="http://schemas.microsoft.com/office/drawing/2014/main" id="{01A3E557-F017-4362-AE67-A643738A62D8}"/>
            </a:ext>
          </a:extLst>
        </xdr:cNvPr>
        <xdr:cNvSpPr/>
      </xdr:nvSpPr>
      <xdr:spPr>
        <a:xfrm>
          <a:off x="13652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93345</xdr:rowOff>
    </xdr:from>
    <xdr:to>
      <xdr:col>76</xdr:col>
      <xdr:colOff>114300</xdr:colOff>
      <xdr:row>57</xdr:row>
      <xdr:rowOff>135255</xdr:rowOff>
    </xdr:to>
    <xdr:cxnSp macro="">
      <xdr:nvCxnSpPr>
        <xdr:cNvPr id="563" name="直線コネクタ 562">
          <a:extLst>
            <a:ext uri="{FF2B5EF4-FFF2-40B4-BE49-F238E27FC236}">
              <a16:creationId xmlns:a16="http://schemas.microsoft.com/office/drawing/2014/main" id="{8E9372BD-D80F-4889-ADC9-F34CF5EF5F84}"/>
            </a:ext>
          </a:extLst>
        </xdr:cNvPr>
        <xdr:cNvCxnSpPr/>
      </xdr:nvCxnSpPr>
      <xdr:spPr>
        <a:xfrm>
          <a:off x="13703300" y="98659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xdr:rowOff>
    </xdr:from>
    <xdr:to>
      <xdr:col>67</xdr:col>
      <xdr:colOff>101600</xdr:colOff>
      <xdr:row>57</xdr:row>
      <xdr:rowOff>102235</xdr:rowOff>
    </xdr:to>
    <xdr:sp macro="" textlink="">
      <xdr:nvSpPr>
        <xdr:cNvPr id="564" name="楕円 563">
          <a:extLst>
            <a:ext uri="{FF2B5EF4-FFF2-40B4-BE49-F238E27FC236}">
              <a16:creationId xmlns:a16="http://schemas.microsoft.com/office/drawing/2014/main" id="{4203EE4F-0C0A-4611-81B0-B413F914CFDE}"/>
            </a:ext>
          </a:extLst>
        </xdr:cNvPr>
        <xdr:cNvSpPr/>
      </xdr:nvSpPr>
      <xdr:spPr>
        <a:xfrm>
          <a:off x="12763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51435</xdr:rowOff>
    </xdr:from>
    <xdr:to>
      <xdr:col>71</xdr:col>
      <xdr:colOff>177800</xdr:colOff>
      <xdr:row>57</xdr:row>
      <xdr:rowOff>93345</xdr:rowOff>
    </xdr:to>
    <xdr:cxnSp macro="">
      <xdr:nvCxnSpPr>
        <xdr:cNvPr id="565" name="直線コネクタ 564">
          <a:extLst>
            <a:ext uri="{FF2B5EF4-FFF2-40B4-BE49-F238E27FC236}">
              <a16:creationId xmlns:a16="http://schemas.microsoft.com/office/drawing/2014/main" id="{24AA919D-F2A2-4747-A3F9-E5FE8B62DABE}"/>
            </a:ext>
          </a:extLst>
        </xdr:cNvPr>
        <xdr:cNvCxnSpPr/>
      </xdr:nvCxnSpPr>
      <xdr:spPr>
        <a:xfrm>
          <a:off x="12814300" y="98240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53357</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48B127FA-B097-4866-8D74-FAC240737275}"/>
            </a:ext>
          </a:extLst>
        </xdr:cNvPr>
        <xdr:cNvSpPr txBox="1"/>
      </xdr:nvSpPr>
      <xdr:spPr>
        <a:xfrm>
          <a:off x="15266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03DC6CCF-98B7-4B04-978D-02A09569EF53}"/>
            </a:ext>
          </a:extLst>
        </xdr:cNvPr>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50531D99-8275-4A39-81D7-1C3BC6267DB5}"/>
            </a:ext>
          </a:extLst>
        </xdr:cNvPr>
        <xdr:cNvSpPr txBox="1"/>
      </xdr:nvSpPr>
      <xdr:spPr>
        <a:xfrm>
          <a:off x="13500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36212</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5338C7B9-C251-46D6-9F24-471C7C5E6F56}"/>
            </a:ext>
          </a:extLst>
        </xdr:cNvPr>
        <xdr:cNvSpPr txBox="1"/>
      </xdr:nvSpPr>
      <xdr:spPr>
        <a:xfrm>
          <a:off x="12611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73042</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DD30F382-46F0-4AA7-9D84-21F1EC24D534}"/>
            </a:ext>
          </a:extLst>
        </xdr:cNvPr>
        <xdr:cNvSpPr txBox="1"/>
      </xdr:nvSpPr>
      <xdr:spPr>
        <a:xfrm>
          <a:off x="152660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E122A94B-BA3F-4EE7-96B8-2BB1E3DE5089}"/>
            </a:ext>
          </a:extLst>
        </xdr:cNvPr>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160672</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9609ABC2-8CF0-460A-B3A9-68366760E46F}"/>
            </a:ext>
          </a:extLst>
        </xdr:cNvPr>
        <xdr:cNvSpPr txBox="1"/>
      </xdr:nvSpPr>
      <xdr:spPr>
        <a:xfrm>
          <a:off x="135007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118762</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40558F09-796C-45FB-A32A-BC2FA8506E39}"/>
            </a:ext>
          </a:extLst>
        </xdr:cNvPr>
        <xdr:cNvSpPr txBox="1"/>
      </xdr:nvSpPr>
      <xdr:spPr>
        <a:xfrm>
          <a:off x="126117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FD093668-AF2E-4FC3-81F9-6039A57E755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743FC0E5-0D8A-461E-B705-3563CDF827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F40F755-A8BE-4BD3-A052-6E0E42CFD8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E8F7B7F4-40AE-47AA-A0C5-B902C793F4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8F54FBE3-98D6-4C0E-8B25-767124898E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79047AE0-8C9A-49C3-AE7F-BA6E96394B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9BADE72A-D85F-4D1F-BE03-1E176D7F9C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ACEA50C1-11B8-428A-8DF2-AABE45A3E4F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44D70A41-49C6-43F5-A853-9512DAC5BE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7D68335B-083F-4372-959F-C5F795CB95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C9886D29-23D7-4BC0-BF98-88E77D45B2A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2D1EA2F5-33E4-42A5-B541-C22C0F47D13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B3F0F35E-FA3D-426F-A2CE-6798AFFC50B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EA403226-BAAA-45BF-AF27-A97DAC66544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A49F9986-2CDC-4E9B-B603-3AB72CD97EE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493C1FBE-AC82-47FA-B4FB-5660D271F91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BF99AD84-21B1-46A7-A78E-5AAAE2E097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6B789089-F524-4F55-AC73-5E230DB1CE0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D070EAF3-8D56-45C5-937C-AB9EB34EC58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8DE0931C-90CE-4CD5-BF1B-ACF28C99975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24A1CB1D-1821-4A9A-943E-D909ABD1C54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126A0191-142E-43CE-B28A-C83328E4B96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9F8369C6-8C4A-4CDD-BC58-FF60D4A24B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597" name="直線コネクタ 596">
          <a:extLst>
            <a:ext uri="{FF2B5EF4-FFF2-40B4-BE49-F238E27FC236}">
              <a16:creationId xmlns:a16="http://schemas.microsoft.com/office/drawing/2014/main" id="{7B8BDA78-19A7-479F-B045-86B42C2F0BEB}"/>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C639B46B-043D-4BDF-8E45-501B44026D36}"/>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599" name="直線コネクタ 598">
          <a:extLst>
            <a:ext uri="{FF2B5EF4-FFF2-40B4-BE49-F238E27FC236}">
              <a16:creationId xmlns:a16="http://schemas.microsoft.com/office/drawing/2014/main" id="{0C17B10D-2376-46C5-9931-0D1F648FFEE3}"/>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50FD32C5-2AE7-49C9-B698-78B896B0A340}"/>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601" name="直線コネクタ 600">
          <a:extLst>
            <a:ext uri="{FF2B5EF4-FFF2-40B4-BE49-F238E27FC236}">
              <a16:creationId xmlns:a16="http://schemas.microsoft.com/office/drawing/2014/main" id="{77449261-0097-4D02-834B-7C743C8160DA}"/>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C4BC95C3-6F20-4F4A-9B8A-03DCECF62954}"/>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603" name="フローチャート: 判断 602">
          <a:extLst>
            <a:ext uri="{FF2B5EF4-FFF2-40B4-BE49-F238E27FC236}">
              <a16:creationId xmlns:a16="http://schemas.microsoft.com/office/drawing/2014/main" id="{56E4C979-EB8F-4CD8-81E3-F2185C0284C3}"/>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4" name="フローチャート: 判断 603">
          <a:extLst>
            <a:ext uri="{FF2B5EF4-FFF2-40B4-BE49-F238E27FC236}">
              <a16:creationId xmlns:a16="http://schemas.microsoft.com/office/drawing/2014/main" id="{11E8F740-3C29-49B6-9C2F-DA68FA6C284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605" name="フローチャート: 判断 604">
          <a:extLst>
            <a:ext uri="{FF2B5EF4-FFF2-40B4-BE49-F238E27FC236}">
              <a16:creationId xmlns:a16="http://schemas.microsoft.com/office/drawing/2014/main" id="{8AE89932-05D6-45FC-BFB7-69FCFBFA4D1B}"/>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06" name="フローチャート: 判断 605">
          <a:extLst>
            <a:ext uri="{FF2B5EF4-FFF2-40B4-BE49-F238E27FC236}">
              <a16:creationId xmlns:a16="http://schemas.microsoft.com/office/drawing/2014/main" id="{BC2F630F-2109-479D-B858-2AF4D1A38F27}"/>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07" name="フローチャート: 判断 606">
          <a:extLst>
            <a:ext uri="{FF2B5EF4-FFF2-40B4-BE49-F238E27FC236}">
              <a16:creationId xmlns:a16="http://schemas.microsoft.com/office/drawing/2014/main" id="{B2211F21-285E-441D-A6CE-537D19C48CD6}"/>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6A50C37-490C-44BA-96B2-91AAF76B9D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5C8BE9D-A3C7-4999-92A5-F0F20FD6A1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803E79D-5636-49A3-B983-46504110B6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C152A7D-12CC-43F1-8624-28BBB7669E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6BC028E-F0F8-4489-AB63-6B08E633B6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13" name="楕円 612">
          <a:extLst>
            <a:ext uri="{FF2B5EF4-FFF2-40B4-BE49-F238E27FC236}">
              <a16:creationId xmlns:a16="http://schemas.microsoft.com/office/drawing/2014/main" id="{8EFF9806-CA8E-4959-88D5-0B70A02FA37C}"/>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14" name="【保健センター・保健所】&#10;一人当たり面積該当値テキスト">
          <a:extLst>
            <a:ext uri="{FF2B5EF4-FFF2-40B4-BE49-F238E27FC236}">
              <a16:creationId xmlns:a16="http://schemas.microsoft.com/office/drawing/2014/main" id="{D580FC50-CE27-4DC3-A1E9-9A673D5E8503}"/>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33020</xdr:rowOff>
    </xdr:from>
    <xdr:to>
      <xdr:col>112</xdr:col>
      <xdr:colOff>38100</xdr:colOff>
      <xdr:row>63</xdr:row>
      <xdr:rowOff>134620</xdr:rowOff>
    </xdr:to>
    <xdr:sp macro="" textlink="">
      <xdr:nvSpPr>
        <xdr:cNvPr id="615" name="楕円 614">
          <a:extLst>
            <a:ext uri="{FF2B5EF4-FFF2-40B4-BE49-F238E27FC236}">
              <a16:creationId xmlns:a16="http://schemas.microsoft.com/office/drawing/2014/main" id="{48D3EC8C-7B77-4F22-AFEC-483E9F49E8D8}"/>
            </a:ext>
          </a:extLst>
        </xdr:cNvPr>
        <xdr:cNvSpPr/>
      </xdr:nvSpPr>
      <xdr:spPr>
        <a:xfrm>
          <a:off x="21272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83820</xdr:rowOff>
    </xdr:to>
    <xdr:cxnSp macro="">
      <xdr:nvCxnSpPr>
        <xdr:cNvPr id="616" name="直線コネクタ 615">
          <a:extLst>
            <a:ext uri="{FF2B5EF4-FFF2-40B4-BE49-F238E27FC236}">
              <a16:creationId xmlns:a16="http://schemas.microsoft.com/office/drawing/2014/main" id="{54C51830-CA09-4061-B94E-8A77E198D3AB}"/>
            </a:ext>
          </a:extLst>
        </xdr:cNvPr>
        <xdr:cNvCxnSpPr/>
      </xdr:nvCxnSpPr>
      <xdr:spPr>
        <a:xfrm flipV="1">
          <a:off x="21323300" y="108813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617" name="楕円 616">
          <a:extLst>
            <a:ext uri="{FF2B5EF4-FFF2-40B4-BE49-F238E27FC236}">
              <a16:creationId xmlns:a16="http://schemas.microsoft.com/office/drawing/2014/main" id="{25059EAE-6AC2-436F-9695-8C4AE1B2E96B}"/>
            </a:ext>
          </a:extLst>
        </xdr:cNvPr>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83820</xdr:rowOff>
    </xdr:from>
    <xdr:to>
      <xdr:col>111</xdr:col>
      <xdr:colOff>177800</xdr:colOff>
      <xdr:row>63</xdr:row>
      <xdr:rowOff>87630</xdr:rowOff>
    </xdr:to>
    <xdr:cxnSp macro="">
      <xdr:nvCxnSpPr>
        <xdr:cNvPr id="618" name="直線コネクタ 617">
          <a:extLst>
            <a:ext uri="{FF2B5EF4-FFF2-40B4-BE49-F238E27FC236}">
              <a16:creationId xmlns:a16="http://schemas.microsoft.com/office/drawing/2014/main" id="{9180CDFF-71F6-42CE-9C2D-F30FEEC3C4DB}"/>
            </a:ext>
          </a:extLst>
        </xdr:cNvPr>
        <xdr:cNvCxnSpPr/>
      </xdr:nvCxnSpPr>
      <xdr:spPr>
        <a:xfrm flipV="1">
          <a:off x="20434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619" name="楕円 618">
          <a:extLst>
            <a:ext uri="{FF2B5EF4-FFF2-40B4-BE49-F238E27FC236}">
              <a16:creationId xmlns:a16="http://schemas.microsoft.com/office/drawing/2014/main" id="{9BC77239-E0DD-4670-8BEE-551047B0A561}"/>
            </a:ext>
          </a:extLst>
        </xdr:cNvPr>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620" name="直線コネクタ 619">
          <a:extLst>
            <a:ext uri="{FF2B5EF4-FFF2-40B4-BE49-F238E27FC236}">
              <a16:creationId xmlns:a16="http://schemas.microsoft.com/office/drawing/2014/main" id="{970B0446-2D66-4A21-8541-2FF2F6D3AAF0}"/>
            </a:ext>
          </a:extLst>
        </xdr:cNvPr>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40640</xdr:rowOff>
    </xdr:from>
    <xdr:to>
      <xdr:col>98</xdr:col>
      <xdr:colOff>38100</xdr:colOff>
      <xdr:row>63</xdr:row>
      <xdr:rowOff>142240</xdr:rowOff>
    </xdr:to>
    <xdr:sp macro="" textlink="">
      <xdr:nvSpPr>
        <xdr:cNvPr id="621" name="楕円 620">
          <a:extLst>
            <a:ext uri="{FF2B5EF4-FFF2-40B4-BE49-F238E27FC236}">
              <a16:creationId xmlns:a16="http://schemas.microsoft.com/office/drawing/2014/main" id="{DBC2C0A9-5323-4197-9CD3-5E87769B75F9}"/>
            </a:ext>
          </a:extLst>
        </xdr:cNvPr>
        <xdr:cNvSpPr/>
      </xdr:nvSpPr>
      <xdr:spPr>
        <a:xfrm>
          <a:off x="18605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91440</xdr:rowOff>
    </xdr:to>
    <xdr:cxnSp macro="">
      <xdr:nvCxnSpPr>
        <xdr:cNvPr id="622" name="直線コネクタ 621">
          <a:extLst>
            <a:ext uri="{FF2B5EF4-FFF2-40B4-BE49-F238E27FC236}">
              <a16:creationId xmlns:a16="http://schemas.microsoft.com/office/drawing/2014/main" id="{9587A6A5-0A92-4A2E-BC56-E5A0E286B747}"/>
            </a:ext>
          </a:extLst>
        </xdr:cNvPr>
        <xdr:cNvCxnSpPr/>
      </xdr:nvCxnSpPr>
      <xdr:spPr>
        <a:xfrm flipV="1">
          <a:off x="18656300" y="10888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3" name="n_1aveValue【保健センター・保健所】&#10;一人当たり面積">
          <a:extLst>
            <a:ext uri="{FF2B5EF4-FFF2-40B4-BE49-F238E27FC236}">
              <a16:creationId xmlns:a16="http://schemas.microsoft.com/office/drawing/2014/main" id="{09368909-901D-477B-ABDF-8A5B697CB942}"/>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624" name="n_2aveValue【保健センター・保健所】&#10;一人当たり面積">
          <a:extLst>
            <a:ext uri="{FF2B5EF4-FFF2-40B4-BE49-F238E27FC236}">
              <a16:creationId xmlns:a16="http://schemas.microsoft.com/office/drawing/2014/main" id="{93F04B9A-F312-46B0-B4C7-B3BBDC02DAE5}"/>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25" name="n_3aveValue【保健センター・保健所】&#10;一人当たり面積">
          <a:extLst>
            <a:ext uri="{FF2B5EF4-FFF2-40B4-BE49-F238E27FC236}">
              <a16:creationId xmlns:a16="http://schemas.microsoft.com/office/drawing/2014/main" id="{9D4DD3D6-E7F1-4BFE-939E-F95D39DA877E}"/>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626" name="n_4aveValue【保健センター・保健所】&#10;一人当たり面積">
          <a:extLst>
            <a:ext uri="{FF2B5EF4-FFF2-40B4-BE49-F238E27FC236}">
              <a16:creationId xmlns:a16="http://schemas.microsoft.com/office/drawing/2014/main" id="{4E3E438F-82AE-41B8-90E9-861969FC6C0F}"/>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125747</xdr:rowOff>
    </xdr:from>
    <xdr:ext cx="469744" cy="259045"/>
    <xdr:sp macro="" textlink="">
      <xdr:nvSpPr>
        <xdr:cNvPr id="627" name="n_1mainValue【保健センター・保健所】&#10;一人当たり面積">
          <a:extLst>
            <a:ext uri="{FF2B5EF4-FFF2-40B4-BE49-F238E27FC236}">
              <a16:creationId xmlns:a16="http://schemas.microsoft.com/office/drawing/2014/main" id="{F0306060-6DA3-4295-8943-0401D8DDA977}"/>
            </a:ext>
          </a:extLst>
        </xdr:cNvPr>
        <xdr:cNvSpPr txBox="1"/>
      </xdr:nvSpPr>
      <xdr:spPr>
        <a:xfrm>
          <a:off x="210757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628" name="n_2mainValue【保健センター・保健所】&#10;一人当たり面積">
          <a:extLst>
            <a:ext uri="{FF2B5EF4-FFF2-40B4-BE49-F238E27FC236}">
              <a16:creationId xmlns:a16="http://schemas.microsoft.com/office/drawing/2014/main" id="{D366CD72-8674-4CBD-BB7F-54F629CBD3B6}"/>
            </a:ext>
          </a:extLst>
        </xdr:cNvPr>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629" name="n_3mainValue【保健センター・保健所】&#10;一人当たり面積">
          <a:extLst>
            <a:ext uri="{FF2B5EF4-FFF2-40B4-BE49-F238E27FC236}">
              <a16:creationId xmlns:a16="http://schemas.microsoft.com/office/drawing/2014/main" id="{8737DAF9-ABBE-4FBC-B101-E9E9D78D86E3}"/>
            </a:ext>
          </a:extLst>
        </xdr:cNvPr>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133367</xdr:rowOff>
    </xdr:from>
    <xdr:ext cx="469744" cy="259045"/>
    <xdr:sp macro="" textlink="">
      <xdr:nvSpPr>
        <xdr:cNvPr id="630" name="n_4mainValue【保健センター・保健所】&#10;一人当たり面積">
          <a:extLst>
            <a:ext uri="{FF2B5EF4-FFF2-40B4-BE49-F238E27FC236}">
              <a16:creationId xmlns:a16="http://schemas.microsoft.com/office/drawing/2014/main" id="{408120F1-422B-4BAF-8D0B-6F63A8CB98FC}"/>
            </a:ext>
          </a:extLst>
        </xdr:cNvPr>
        <xdr:cNvSpPr txBox="1"/>
      </xdr:nvSpPr>
      <xdr:spPr>
        <a:xfrm>
          <a:off x="18421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AF1ADD79-CA05-4C3A-9822-A26853B4A3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CAB42A20-1372-4A90-930C-1E184FAB27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8B3E91EE-8D4C-4160-AA6C-CE6295CC67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4AD3DA5F-41AF-4752-8791-45FA6F2EFDE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7300DB01-4915-46EC-8AA2-D611F0C376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19F08112-A2C4-47BE-8A2C-C1E1C1CE89B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F2232F8C-C50B-40DC-8D56-608B69D885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31687DDC-DDBC-4304-98E8-C2655DE2E9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7FF2994A-A40E-4136-906D-3AAA0697AE7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B5482E0D-0FA2-4582-A44A-3FBF66AE062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5703951E-EBB7-4959-AA5A-974023E57F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A20734AE-9A1C-4732-9570-FDBAB7D14E8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FD2C9368-3262-4BA5-AB29-A7381DA299E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E4F26EA4-60E1-4517-A69E-E519EB5B150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E6CAB3ED-E395-405C-AC37-2DB75C41117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4A45FAFA-CA73-4533-8EDE-D02BF5FA846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3D5C507F-5677-48B9-B412-03AB1AAA46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6C778EF8-3E57-436E-BC54-025ED78BE7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014D7F10-84DF-43E5-8E5D-4EB4A32B5EA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2CB9D88D-121A-4E4A-97DD-CC72709522C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FB3344B1-AE45-4CFD-8732-650D7245F9A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6B044373-9F7B-4ACE-BD65-DEDCB6A529A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B6E1C622-3F77-4A90-BEC7-D596A3D2E6B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a:extLst>
            <a:ext uri="{FF2B5EF4-FFF2-40B4-BE49-F238E27FC236}">
              <a16:creationId xmlns:a16="http://schemas.microsoft.com/office/drawing/2014/main" id="{9E27E30B-4193-4BD0-AE73-02E4D8D5D5B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0355286D-F328-4187-A688-F31A16F5637D}"/>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消防施設】&#10;有形固定資産減価償却率最小値テキスト">
          <a:extLst>
            <a:ext uri="{FF2B5EF4-FFF2-40B4-BE49-F238E27FC236}">
              <a16:creationId xmlns:a16="http://schemas.microsoft.com/office/drawing/2014/main" id="{CE8B3B3E-399E-45BA-AD0F-A330919852E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4ED49B5A-CE74-4D44-844A-B72DBA16DF7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658" name="【消防施設】&#10;有形固定資産減価償却率最大値テキスト">
          <a:extLst>
            <a:ext uri="{FF2B5EF4-FFF2-40B4-BE49-F238E27FC236}">
              <a16:creationId xmlns:a16="http://schemas.microsoft.com/office/drawing/2014/main" id="{DE9A2B7E-E609-4ED0-B308-2D6DE9380715}"/>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659" name="直線コネクタ 658">
          <a:extLst>
            <a:ext uri="{FF2B5EF4-FFF2-40B4-BE49-F238E27FC236}">
              <a16:creationId xmlns:a16="http://schemas.microsoft.com/office/drawing/2014/main" id="{C1F871F3-F6F8-4931-B32F-66C4B3EE76BE}"/>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660" name="【消防施設】&#10;有形固定資産減価償却率平均値テキスト">
          <a:extLst>
            <a:ext uri="{FF2B5EF4-FFF2-40B4-BE49-F238E27FC236}">
              <a16:creationId xmlns:a16="http://schemas.microsoft.com/office/drawing/2014/main" id="{1798EC39-7997-4848-A9D5-6C803EE15B83}"/>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1" name="フローチャート: 判断 660">
          <a:extLst>
            <a:ext uri="{FF2B5EF4-FFF2-40B4-BE49-F238E27FC236}">
              <a16:creationId xmlns:a16="http://schemas.microsoft.com/office/drawing/2014/main" id="{236B2F2F-741D-4559-825A-5C560A83989B}"/>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62" name="フローチャート: 判断 661">
          <a:extLst>
            <a:ext uri="{FF2B5EF4-FFF2-40B4-BE49-F238E27FC236}">
              <a16:creationId xmlns:a16="http://schemas.microsoft.com/office/drawing/2014/main" id="{1D9A4D13-1A62-44BC-850E-0CBDB796D784}"/>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663" name="フローチャート: 判断 662">
          <a:extLst>
            <a:ext uri="{FF2B5EF4-FFF2-40B4-BE49-F238E27FC236}">
              <a16:creationId xmlns:a16="http://schemas.microsoft.com/office/drawing/2014/main" id="{1EBA783A-9663-49E9-834A-E384F42F7889}"/>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664" name="フローチャート: 判断 663">
          <a:extLst>
            <a:ext uri="{FF2B5EF4-FFF2-40B4-BE49-F238E27FC236}">
              <a16:creationId xmlns:a16="http://schemas.microsoft.com/office/drawing/2014/main" id="{802E39B1-21E8-48F1-96BC-A5526F065AF2}"/>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65" name="フローチャート: 判断 664">
          <a:extLst>
            <a:ext uri="{FF2B5EF4-FFF2-40B4-BE49-F238E27FC236}">
              <a16:creationId xmlns:a16="http://schemas.microsoft.com/office/drawing/2014/main" id="{2DCCB426-8591-46FF-815C-7ED1B81B4D76}"/>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CAD0228-35EF-43E2-804B-DA65D82F5E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65E60C5-263A-4F90-88CF-B18123FAA8C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755A7BB-A71D-4F16-B0D0-E7D912B0261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76AC60A-856C-4DB0-B7D2-6CC8FCCC55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902BE8E5-1E6B-4574-928E-4DE0B421AD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38736</xdr:rowOff>
    </xdr:from>
    <xdr:to>
      <xdr:col>85</xdr:col>
      <xdr:colOff>177800</xdr:colOff>
      <xdr:row>81</xdr:row>
      <xdr:rowOff>140336</xdr:rowOff>
    </xdr:to>
    <xdr:sp macro="" textlink="">
      <xdr:nvSpPr>
        <xdr:cNvPr id="671" name="楕円 670">
          <a:extLst>
            <a:ext uri="{FF2B5EF4-FFF2-40B4-BE49-F238E27FC236}">
              <a16:creationId xmlns:a16="http://schemas.microsoft.com/office/drawing/2014/main" id="{EC9A559B-4358-4224-ACEE-2B29F004E21B}"/>
            </a:ext>
          </a:extLst>
        </xdr:cNvPr>
        <xdr:cNvSpPr/>
      </xdr:nvSpPr>
      <xdr:spPr>
        <a:xfrm>
          <a:off x="16268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61613</xdr:rowOff>
    </xdr:from>
    <xdr:ext cx="405111" cy="259045"/>
    <xdr:sp macro="" textlink="">
      <xdr:nvSpPr>
        <xdr:cNvPr id="672" name="【消防施設】&#10;有形固定資産減価償却率該当値テキスト">
          <a:extLst>
            <a:ext uri="{FF2B5EF4-FFF2-40B4-BE49-F238E27FC236}">
              <a16:creationId xmlns:a16="http://schemas.microsoft.com/office/drawing/2014/main" id="{1C74BCEA-0670-4BBB-BF7D-761A5EC9A964}"/>
            </a:ext>
          </a:extLst>
        </xdr:cNvPr>
        <xdr:cNvSpPr txBox="1"/>
      </xdr:nvSpPr>
      <xdr:spPr>
        <a:xfrm>
          <a:off x="16357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133986</xdr:rowOff>
    </xdr:from>
    <xdr:to>
      <xdr:col>81</xdr:col>
      <xdr:colOff>101600</xdr:colOff>
      <xdr:row>81</xdr:row>
      <xdr:rowOff>64136</xdr:rowOff>
    </xdr:to>
    <xdr:sp macro="" textlink="">
      <xdr:nvSpPr>
        <xdr:cNvPr id="673" name="楕円 672">
          <a:extLst>
            <a:ext uri="{FF2B5EF4-FFF2-40B4-BE49-F238E27FC236}">
              <a16:creationId xmlns:a16="http://schemas.microsoft.com/office/drawing/2014/main" id="{F352F37A-4E6A-41C8-B3DB-9ADC6CBE8ABC}"/>
            </a:ext>
          </a:extLst>
        </xdr:cNvPr>
        <xdr:cNvSpPr/>
      </xdr:nvSpPr>
      <xdr:spPr>
        <a:xfrm>
          <a:off x="15430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13336</xdr:rowOff>
    </xdr:from>
    <xdr:to>
      <xdr:col>85</xdr:col>
      <xdr:colOff>127000</xdr:colOff>
      <xdr:row>81</xdr:row>
      <xdr:rowOff>89536</xdr:rowOff>
    </xdr:to>
    <xdr:cxnSp macro="">
      <xdr:nvCxnSpPr>
        <xdr:cNvPr id="674" name="直線コネクタ 673">
          <a:extLst>
            <a:ext uri="{FF2B5EF4-FFF2-40B4-BE49-F238E27FC236}">
              <a16:creationId xmlns:a16="http://schemas.microsoft.com/office/drawing/2014/main" id="{BB5909E5-E0AF-4CA9-923D-0E051493F067}"/>
            </a:ext>
          </a:extLst>
        </xdr:cNvPr>
        <xdr:cNvCxnSpPr/>
      </xdr:nvCxnSpPr>
      <xdr:spPr>
        <a:xfrm>
          <a:off x="15481300" y="139007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86361</xdr:rowOff>
    </xdr:from>
    <xdr:to>
      <xdr:col>76</xdr:col>
      <xdr:colOff>165100</xdr:colOff>
      <xdr:row>81</xdr:row>
      <xdr:rowOff>16511</xdr:rowOff>
    </xdr:to>
    <xdr:sp macro="" textlink="">
      <xdr:nvSpPr>
        <xdr:cNvPr id="675" name="楕円 674">
          <a:extLst>
            <a:ext uri="{FF2B5EF4-FFF2-40B4-BE49-F238E27FC236}">
              <a16:creationId xmlns:a16="http://schemas.microsoft.com/office/drawing/2014/main" id="{2C596B8B-9F30-4DC5-8930-0D0E5B91A382}"/>
            </a:ext>
          </a:extLst>
        </xdr:cNvPr>
        <xdr:cNvSpPr/>
      </xdr:nvSpPr>
      <xdr:spPr>
        <a:xfrm>
          <a:off x="14541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137161</xdr:rowOff>
    </xdr:from>
    <xdr:to>
      <xdr:col>81</xdr:col>
      <xdr:colOff>50800</xdr:colOff>
      <xdr:row>81</xdr:row>
      <xdr:rowOff>13336</xdr:rowOff>
    </xdr:to>
    <xdr:cxnSp macro="">
      <xdr:nvCxnSpPr>
        <xdr:cNvPr id="676" name="直線コネクタ 675">
          <a:extLst>
            <a:ext uri="{FF2B5EF4-FFF2-40B4-BE49-F238E27FC236}">
              <a16:creationId xmlns:a16="http://schemas.microsoft.com/office/drawing/2014/main" id="{8A0FCC73-ECA8-4307-BDB5-55BD9699D12C}"/>
            </a:ext>
          </a:extLst>
        </xdr:cNvPr>
        <xdr:cNvCxnSpPr/>
      </xdr:nvCxnSpPr>
      <xdr:spPr>
        <a:xfrm>
          <a:off x="14592300" y="138531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139700</xdr:rowOff>
    </xdr:from>
    <xdr:to>
      <xdr:col>72</xdr:col>
      <xdr:colOff>38100</xdr:colOff>
      <xdr:row>81</xdr:row>
      <xdr:rowOff>69850</xdr:rowOff>
    </xdr:to>
    <xdr:sp macro="" textlink="">
      <xdr:nvSpPr>
        <xdr:cNvPr id="677" name="楕円 676">
          <a:extLst>
            <a:ext uri="{FF2B5EF4-FFF2-40B4-BE49-F238E27FC236}">
              <a16:creationId xmlns:a16="http://schemas.microsoft.com/office/drawing/2014/main" id="{2114B691-25A1-40E7-8C3C-7D4D9BF83A8F}"/>
            </a:ext>
          </a:extLst>
        </xdr:cNvPr>
        <xdr:cNvSpPr/>
      </xdr:nvSpPr>
      <xdr:spPr>
        <a:xfrm>
          <a:off x="13652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137161</xdr:rowOff>
    </xdr:from>
    <xdr:to>
      <xdr:col>76</xdr:col>
      <xdr:colOff>114300</xdr:colOff>
      <xdr:row>81</xdr:row>
      <xdr:rowOff>19050</xdr:rowOff>
    </xdr:to>
    <xdr:cxnSp macro="">
      <xdr:nvCxnSpPr>
        <xdr:cNvPr id="678" name="直線コネクタ 677">
          <a:extLst>
            <a:ext uri="{FF2B5EF4-FFF2-40B4-BE49-F238E27FC236}">
              <a16:creationId xmlns:a16="http://schemas.microsoft.com/office/drawing/2014/main" id="{EED96F31-FD0C-4A38-A848-5924D1C955BE}"/>
            </a:ext>
          </a:extLst>
        </xdr:cNvPr>
        <xdr:cNvCxnSpPr/>
      </xdr:nvCxnSpPr>
      <xdr:spPr>
        <a:xfrm flipV="1">
          <a:off x="13703300" y="13853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99695</xdr:rowOff>
    </xdr:from>
    <xdr:to>
      <xdr:col>67</xdr:col>
      <xdr:colOff>101600</xdr:colOff>
      <xdr:row>81</xdr:row>
      <xdr:rowOff>29845</xdr:rowOff>
    </xdr:to>
    <xdr:sp macro="" textlink="">
      <xdr:nvSpPr>
        <xdr:cNvPr id="679" name="楕円 678">
          <a:extLst>
            <a:ext uri="{FF2B5EF4-FFF2-40B4-BE49-F238E27FC236}">
              <a16:creationId xmlns:a16="http://schemas.microsoft.com/office/drawing/2014/main" id="{1EA1029E-F877-49D9-BCE8-B20664C5270F}"/>
            </a:ext>
          </a:extLst>
        </xdr:cNvPr>
        <xdr:cNvSpPr/>
      </xdr:nvSpPr>
      <xdr:spPr>
        <a:xfrm>
          <a:off x="12763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150495</xdr:rowOff>
    </xdr:from>
    <xdr:to>
      <xdr:col>71</xdr:col>
      <xdr:colOff>177800</xdr:colOff>
      <xdr:row>81</xdr:row>
      <xdr:rowOff>19050</xdr:rowOff>
    </xdr:to>
    <xdr:cxnSp macro="">
      <xdr:nvCxnSpPr>
        <xdr:cNvPr id="680" name="直線コネクタ 679">
          <a:extLst>
            <a:ext uri="{FF2B5EF4-FFF2-40B4-BE49-F238E27FC236}">
              <a16:creationId xmlns:a16="http://schemas.microsoft.com/office/drawing/2014/main" id="{C5F7A6A7-3447-4E35-8A4A-FB4FA47F16D0}"/>
            </a:ext>
          </a:extLst>
        </xdr:cNvPr>
        <xdr:cNvCxnSpPr/>
      </xdr:nvCxnSpPr>
      <xdr:spPr>
        <a:xfrm>
          <a:off x="12814300" y="1386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681" name="n_1aveValue【消防施設】&#10;有形固定資産減価償却率">
          <a:extLst>
            <a:ext uri="{FF2B5EF4-FFF2-40B4-BE49-F238E27FC236}">
              <a16:creationId xmlns:a16="http://schemas.microsoft.com/office/drawing/2014/main" id="{8D5FACB6-CFE9-4432-965D-9657ED708969}"/>
            </a:ext>
          </a:extLst>
        </xdr:cNvPr>
        <xdr:cNvSpPr txBox="1"/>
      </xdr:nvSpPr>
      <xdr:spPr>
        <a:xfrm>
          <a:off x="15266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682" name="n_2aveValue【消防施設】&#10;有形固定資産減価償却率">
          <a:extLst>
            <a:ext uri="{FF2B5EF4-FFF2-40B4-BE49-F238E27FC236}">
              <a16:creationId xmlns:a16="http://schemas.microsoft.com/office/drawing/2014/main" id="{428CD7AB-DC74-42CD-9AAB-FAFB2252BB88}"/>
            </a:ext>
          </a:extLst>
        </xdr:cNvPr>
        <xdr:cNvSpPr txBox="1"/>
      </xdr:nvSpPr>
      <xdr:spPr>
        <a:xfrm>
          <a:off x="14389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683" name="n_3aveValue【消防施設】&#10;有形固定資産減価償却率">
          <a:extLst>
            <a:ext uri="{FF2B5EF4-FFF2-40B4-BE49-F238E27FC236}">
              <a16:creationId xmlns:a16="http://schemas.microsoft.com/office/drawing/2014/main" id="{3C8743F2-ABE9-4B6C-97CB-7B250C66C649}"/>
            </a:ext>
          </a:extLst>
        </xdr:cNvPr>
        <xdr:cNvSpPr txBox="1"/>
      </xdr:nvSpPr>
      <xdr:spPr>
        <a:xfrm>
          <a:off x="13500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84" name="n_4aveValue【消防施設】&#10;有形固定資産減価償却率">
          <a:extLst>
            <a:ext uri="{FF2B5EF4-FFF2-40B4-BE49-F238E27FC236}">
              <a16:creationId xmlns:a16="http://schemas.microsoft.com/office/drawing/2014/main" id="{B5617ECD-0D5C-444A-B37A-E5A6F90923F1}"/>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80663</xdr:rowOff>
    </xdr:from>
    <xdr:ext cx="405111" cy="259045"/>
    <xdr:sp macro="" textlink="">
      <xdr:nvSpPr>
        <xdr:cNvPr id="685" name="n_1mainValue【消防施設】&#10;有形固定資産減価償却率">
          <a:extLst>
            <a:ext uri="{FF2B5EF4-FFF2-40B4-BE49-F238E27FC236}">
              <a16:creationId xmlns:a16="http://schemas.microsoft.com/office/drawing/2014/main" id="{4C3CF8D1-4D13-4771-B638-CC249AB20213}"/>
            </a:ext>
          </a:extLst>
        </xdr:cNvPr>
        <xdr:cNvSpPr txBox="1"/>
      </xdr:nvSpPr>
      <xdr:spPr>
        <a:xfrm>
          <a:off x="152660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86" name="n_2mainValue【消防施設】&#10;有形固定資産減価償却率">
          <a:extLst>
            <a:ext uri="{FF2B5EF4-FFF2-40B4-BE49-F238E27FC236}">
              <a16:creationId xmlns:a16="http://schemas.microsoft.com/office/drawing/2014/main" id="{EF8C97D2-F8A5-4EB5-A9CD-734C0F5E6E84}"/>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86377</xdr:rowOff>
    </xdr:from>
    <xdr:ext cx="405111" cy="259045"/>
    <xdr:sp macro="" textlink="">
      <xdr:nvSpPr>
        <xdr:cNvPr id="687" name="n_3mainValue【消防施設】&#10;有形固定資産減価償却率">
          <a:extLst>
            <a:ext uri="{FF2B5EF4-FFF2-40B4-BE49-F238E27FC236}">
              <a16:creationId xmlns:a16="http://schemas.microsoft.com/office/drawing/2014/main" id="{13FF8EEC-4EAF-489B-8055-B1216DBD9C8C}"/>
            </a:ext>
          </a:extLst>
        </xdr:cNvPr>
        <xdr:cNvSpPr txBox="1"/>
      </xdr:nvSpPr>
      <xdr:spPr>
        <a:xfrm>
          <a:off x="13500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46372</xdr:rowOff>
    </xdr:from>
    <xdr:ext cx="405111" cy="259045"/>
    <xdr:sp macro="" textlink="">
      <xdr:nvSpPr>
        <xdr:cNvPr id="688" name="n_4mainValue【消防施設】&#10;有形固定資産減価償却率">
          <a:extLst>
            <a:ext uri="{FF2B5EF4-FFF2-40B4-BE49-F238E27FC236}">
              <a16:creationId xmlns:a16="http://schemas.microsoft.com/office/drawing/2014/main" id="{6320ECFB-B413-42E8-B444-488AFE411E9F}"/>
            </a:ext>
          </a:extLst>
        </xdr:cNvPr>
        <xdr:cNvSpPr txBox="1"/>
      </xdr:nvSpPr>
      <xdr:spPr>
        <a:xfrm>
          <a:off x="12611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C7D60281-AC83-4122-82AF-ACE387C67B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95AE882B-97FA-4E7B-AC4B-450AFCA2ED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EBAE4888-9FC5-410F-86B5-1D9B2BC063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D2716580-F82B-4591-A2E4-4A44F8508B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6162CF88-C8BC-467D-B89A-FAE0605E3B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1634CC34-46F1-43D6-A199-AB37C8935A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9FD728AD-00B7-4CE7-98D8-9A08F1C150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AE050054-7BBD-4741-B8E3-FC4977BEFE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D52D9946-AAB3-4B32-A450-56FA9C6D6F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B94A6E10-63AA-4F42-A614-23D9663E4E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56B9C1FE-EB0A-4E30-8A2C-74F6B0C327E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04D7484E-1C36-47D3-B34A-17F91A251A7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F2D6EDFF-BC1C-4765-AC1C-63A5AF148FC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E2DA1931-6997-4ADF-8F07-7681ED5B899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FD556863-895F-4C4B-B489-B3AEC46A960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4B2A02FC-A674-4AD2-B2C6-FDB4EF7279C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F8F8A954-52A7-4D7B-8B9F-48A83D66C2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40DEECE7-2D27-41F7-8DA6-4D55A698697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41D9DC5A-926D-47E2-99C2-0882DD21919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16380DDB-9D29-4A9A-B8B3-4D509E799BE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66788959-5521-4F5F-92B1-7B6194FECA6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710" name="直線コネクタ 709">
          <a:extLst>
            <a:ext uri="{FF2B5EF4-FFF2-40B4-BE49-F238E27FC236}">
              <a16:creationId xmlns:a16="http://schemas.microsoft.com/office/drawing/2014/main" id="{B637D72D-FAF5-4109-9B8A-21C5B11CDC06}"/>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11" name="【消防施設】&#10;一人当たり面積最小値テキスト">
          <a:extLst>
            <a:ext uri="{FF2B5EF4-FFF2-40B4-BE49-F238E27FC236}">
              <a16:creationId xmlns:a16="http://schemas.microsoft.com/office/drawing/2014/main" id="{9E9E4508-E94B-4B99-B9FC-AAB9AE283084}"/>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12" name="直線コネクタ 711">
          <a:extLst>
            <a:ext uri="{FF2B5EF4-FFF2-40B4-BE49-F238E27FC236}">
              <a16:creationId xmlns:a16="http://schemas.microsoft.com/office/drawing/2014/main" id="{574FDC08-A609-492E-9771-C0376A0432DE}"/>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13" name="【消防施設】&#10;一人当たり面積最大値テキスト">
          <a:extLst>
            <a:ext uri="{FF2B5EF4-FFF2-40B4-BE49-F238E27FC236}">
              <a16:creationId xmlns:a16="http://schemas.microsoft.com/office/drawing/2014/main" id="{CD67FA55-AB3E-42B6-A33D-00CF2E91BBBA}"/>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14" name="直線コネクタ 713">
          <a:extLst>
            <a:ext uri="{FF2B5EF4-FFF2-40B4-BE49-F238E27FC236}">
              <a16:creationId xmlns:a16="http://schemas.microsoft.com/office/drawing/2014/main" id="{48CBE448-7904-4A59-9DDE-5E4574CBEC53}"/>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715" name="【消防施設】&#10;一人当たり面積平均値テキスト">
          <a:extLst>
            <a:ext uri="{FF2B5EF4-FFF2-40B4-BE49-F238E27FC236}">
              <a16:creationId xmlns:a16="http://schemas.microsoft.com/office/drawing/2014/main" id="{44DC90C9-A31C-4254-9E8A-97EFA3082CC1}"/>
            </a:ext>
          </a:extLst>
        </xdr:cNvPr>
        <xdr:cNvSpPr txBox="1"/>
      </xdr:nvSpPr>
      <xdr:spPr>
        <a:xfrm>
          <a:off x="22199600" y="1432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716" name="フローチャート: 判断 715">
          <a:extLst>
            <a:ext uri="{FF2B5EF4-FFF2-40B4-BE49-F238E27FC236}">
              <a16:creationId xmlns:a16="http://schemas.microsoft.com/office/drawing/2014/main" id="{74520F4A-B1CB-42DB-9328-03E9F032C2DF}"/>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717" name="フローチャート: 判断 716">
          <a:extLst>
            <a:ext uri="{FF2B5EF4-FFF2-40B4-BE49-F238E27FC236}">
              <a16:creationId xmlns:a16="http://schemas.microsoft.com/office/drawing/2014/main" id="{572434D7-D24F-47F6-A181-C92810FD74DC}"/>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718" name="フローチャート: 判断 717">
          <a:extLst>
            <a:ext uri="{FF2B5EF4-FFF2-40B4-BE49-F238E27FC236}">
              <a16:creationId xmlns:a16="http://schemas.microsoft.com/office/drawing/2014/main" id="{B5977376-A5F2-47A4-B280-927A36E6059F}"/>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19" name="フローチャート: 判断 718">
          <a:extLst>
            <a:ext uri="{FF2B5EF4-FFF2-40B4-BE49-F238E27FC236}">
              <a16:creationId xmlns:a16="http://schemas.microsoft.com/office/drawing/2014/main" id="{1A0B1FBB-0741-4837-AA1B-5E9726B3CC26}"/>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20" name="フローチャート: 判断 719">
          <a:extLst>
            <a:ext uri="{FF2B5EF4-FFF2-40B4-BE49-F238E27FC236}">
              <a16:creationId xmlns:a16="http://schemas.microsoft.com/office/drawing/2014/main" id="{4E9835AE-C213-45E9-BFA9-8E5BD1FCC010}"/>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E8F56E4-A159-42C9-BDC0-8953B94AB9C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850008E2-BB0F-4D3B-9A32-20B477D9E48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5CF0577-7E2C-4EA3-9DE0-FC7515CB24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95830AD-208F-4B2E-8230-B3673D9FF8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53F6C06-DC66-400B-A4E7-2F649FBEAB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26" name="楕円 725">
          <a:extLst>
            <a:ext uri="{FF2B5EF4-FFF2-40B4-BE49-F238E27FC236}">
              <a16:creationId xmlns:a16="http://schemas.microsoft.com/office/drawing/2014/main" id="{584DCC22-280D-4CFE-8BD9-14DE71E014D5}"/>
            </a:ext>
          </a:extLst>
        </xdr:cNvPr>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52595</xdr:rowOff>
    </xdr:from>
    <xdr:ext cx="469744" cy="259045"/>
    <xdr:sp macro="" textlink="">
      <xdr:nvSpPr>
        <xdr:cNvPr id="727" name="【消防施設】&#10;一人当たり面積該当値テキスト">
          <a:extLst>
            <a:ext uri="{FF2B5EF4-FFF2-40B4-BE49-F238E27FC236}">
              <a16:creationId xmlns:a16="http://schemas.microsoft.com/office/drawing/2014/main" id="{093A3914-C769-48F2-89A3-23A62FD6BEC2}"/>
            </a:ext>
          </a:extLst>
        </xdr:cNvPr>
        <xdr:cNvSpPr txBox="1"/>
      </xdr:nvSpPr>
      <xdr:spPr>
        <a:xfrm>
          <a:off x="221996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76454</xdr:rowOff>
    </xdr:from>
    <xdr:to>
      <xdr:col>112</xdr:col>
      <xdr:colOff>38100</xdr:colOff>
      <xdr:row>85</xdr:row>
      <xdr:rowOff>6604</xdr:rowOff>
    </xdr:to>
    <xdr:sp macro="" textlink="">
      <xdr:nvSpPr>
        <xdr:cNvPr id="728" name="楕円 727">
          <a:extLst>
            <a:ext uri="{FF2B5EF4-FFF2-40B4-BE49-F238E27FC236}">
              <a16:creationId xmlns:a16="http://schemas.microsoft.com/office/drawing/2014/main" id="{134785CE-AB5D-41BF-A8FA-09B529AEC342}"/>
            </a:ext>
          </a:extLst>
        </xdr:cNvPr>
        <xdr:cNvSpPr/>
      </xdr:nvSpPr>
      <xdr:spPr>
        <a:xfrm>
          <a:off x="21272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127254</xdr:rowOff>
    </xdr:to>
    <xdr:cxnSp macro="">
      <xdr:nvCxnSpPr>
        <xdr:cNvPr id="729" name="直線コネクタ 728">
          <a:extLst>
            <a:ext uri="{FF2B5EF4-FFF2-40B4-BE49-F238E27FC236}">
              <a16:creationId xmlns:a16="http://schemas.microsoft.com/office/drawing/2014/main" id="{64F4796F-F566-4929-BB9F-834196BA57FB}"/>
            </a:ext>
          </a:extLst>
        </xdr:cNvPr>
        <xdr:cNvCxnSpPr/>
      </xdr:nvCxnSpPr>
      <xdr:spPr>
        <a:xfrm flipV="1">
          <a:off x="21323300" y="145267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81026</xdr:rowOff>
    </xdr:from>
    <xdr:to>
      <xdr:col>107</xdr:col>
      <xdr:colOff>101600</xdr:colOff>
      <xdr:row>85</xdr:row>
      <xdr:rowOff>11176</xdr:rowOff>
    </xdr:to>
    <xdr:sp macro="" textlink="">
      <xdr:nvSpPr>
        <xdr:cNvPr id="730" name="楕円 729">
          <a:extLst>
            <a:ext uri="{FF2B5EF4-FFF2-40B4-BE49-F238E27FC236}">
              <a16:creationId xmlns:a16="http://schemas.microsoft.com/office/drawing/2014/main" id="{1C4FF827-2C82-41CD-BDE8-37E81C99E9C6}"/>
            </a:ext>
          </a:extLst>
        </xdr:cNvPr>
        <xdr:cNvSpPr/>
      </xdr:nvSpPr>
      <xdr:spPr>
        <a:xfrm>
          <a:off x="20383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127254</xdr:rowOff>
    </xdr:from>
    <xdr:to>
      <xdr:col>111</xdr:col>
      <xdr:colOff>177800</xdr:colOff>
      <xdr:row>84</xdr:row>
      <xdr:rowOff>131826</xdr:rowOff>
    </xdr:to>
    <xdr:cxnSp macro="">
      <xdr:nvCxnSpPr>
        <xdr:cNvPr id="731" name="直線コネクタ 730">
          <a:extLst>
            <a:ext uri="{FF2B5EF4-FFF2-40B4-BE49-F238E27FC236}">
              <a16:creationId xmlns:a16="http://schemas.microsoft.com/office/drawing/2014/main" id="{8F942882-4EF1-4BDA-B908-45143D0A62FD}"/>
            </a:ext>
          </a:extLst>
        </xdr:cNvPr>
        <xdr:cNvCxnSpPr/>
      </xdr:nvCxnSpPr>
      <xdr:spPr>
        <a:xfrm flipV="1">
          <a:off x="20434300" y="1452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32" name="楕円 731">
          <a:extLst>
            <a:ext uri="{FF2B5EF4-FFF2-40B4-BE49-F238E27FC236}">
              <a16:creationId xmlns:a16="http://schemas.microsoft.com/office/drawing/2014/main" id="{E5FD8047-7C28-4BCC-8B76-EC895E5BAB58}"/>
            </a:ext>
          </a:extLst>
        </xdr:cNvPr>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131826</xdr:rowOff>
    </xdr:from>
    <xdr:to>
      <xdr:col>107</xdr:col>
      <xdr:colOff>50800</xdr:colOff>
      <xdr:row>84</xdr:row>
      <xdr:rowOff>161544</xdr:rowOff>
    </xdr:to>
    <xdr:cxnSp macro="">
      <xdr:nvCxnSpPr>
        <xdr:cNvPr id="733" name="直線コネクタ 732">
          <a:extLst>
            <a:ext uri="{FF2B5EF4-FFF2-40B4-BE49-F238E27FC236}">
              <a16:creationId xmlns:a16="http://schemas.microsoft.com/office/drawing/2014/main" id="{C12A2626-7DE8-4475-93BD-9F5EBD051228}"/>
            </a:ext>
          </a:extLst>
        </xdr:cNvPr>
        <xdr:cNvCxnSpPr/>
      </xdr:nvCxnSpPr>
      <xdr:spPr>
        <a:xfrm flipV="1">
          <a:off x="19545300" y="1453362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117602</xdr:rowOff>
    </xdr:from>
    <xdr:to>
      <xdr:col>98</xdr:col>
      <xdr:colOff>38100</xdr:colOff>
      <xdr:row>85</xdr:row>
      <xdr:rowOff>47752</xdr:rowOff>
    </xdr:to>
    <xdr:sp macro="" textlink="">
      <xdr:nvSpPr>
        <xdr:cNvPr id="734" name="楕円 733">
          <a:extLst>
            <a:ext uri="{FF2B5EF4-FFF2-40B4-BE49-F238E27FC236}">
              <a16:creationId xmlns:a16="http://schemas.microsoft.com/office/drawing/2014/main" id="{EEDBB508-F410-4E8F-85A0-8E1A205EC23C}"/>
            </a:ext>
          </a:extLst>
        </xdr:cNvPr>
        <xdr:cNvSpPr/>
      </xdr:nvSpPr>
      <xdr:spPr>
        <a:xfrm>
          <a:off x="18605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168402</xdr:rowOff>
    </xdr:to>
    <xdr:cxnSp macro="">
      <xdr:nvCxnSpPr>
        <xdr:cNvPr id="735" name="直線コネクタ 734">
          <a:extLst>
            <a:ext uri="{FF2B5EF4-FFF2-40B4-BE49-F238E27FC236}">
              <a16:creationId xmlns:a16="http://schemas.microsoft.com/office/drawing/2014/main" id="{0BDB1C9C-2CA6-44A2-8370-35D9411446C2}"/>
            </a:ext>
          </a:extLst>
        </xdr:cNvPr>
        <xdr:cNvCxnSpPr/>
      </xdr:nvCxnSpPr>
      <xdr:spPr>
        <a:xfrm flipV="1">
          <a:off x="18656300" y="145633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736" name="n_1aveValue【消防施設】&#10;一人当たり面積">
          <a:extLst>
            <a:ext uri="{FF2B5EF4-FFF2-40B4-BE49-F238E27FC236}">
              <a16:creationId xmlns:a16="http://schemas.microsoft.com/office/drawing/2014/main" id="{4A2E9D4D-D435-4F21-9DE2-38EE46036F8A}"/>
            </a:ext>
          </a:extLst>
        </xdr:cNvPr>
        <xdr:cNvSpPr txBox="1"/>
      </xdr:nvSpPr>
      <xdr:spPr>
        <a:xfrm>
          <a:off x="21075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737" name="n_2aveValue【消防施設】&#10;一人当たり面積">
          <a:extLst>
            <a:ext uri="{FF2B5EF4-FFF2-40B4-BE49-F238E27FC236}">
              <a16:creationId xmlns:a16="http://schemas.microsoft.com/office/drawing/2014/main" id="{DBEB0C75-0288-48F3-A6F4-1FFB7811A43B}"/>
            </a:ext>
          </a:extLst>
        </xdr:cNvPr>
        <xdr:cNvSpPr txBox="1"/>
      </xdr:nvSpPr>
      <xdr:spPr>
        <a:xfrm>
          <a:off x="20199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8" name="n_3aveValue【消防施設】&#10;一人当たり面積">
          <a:extLst>
            <a:ext uri="{FF2B5EF4-FFF2-40B4-BE49-F238E27FC236}">
              <a16:creationId xmlns:a16="http://schemas.microsoft.com/office/drawing/2014/main" id="{646DE652-1537-4D1E-B46B-C6D8A9C845FD}"/>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739" name="n_4aveValue【消防施設】&#10;一人当たり面積">
          <a:extLst>
            <a:ext uri="{FF2B5EF4-FFF2-40B4-BE49-F238E27FC236}">
              <a16:creationId xmlns:a16="http://schemas.microsoft.com/office/drawing/2014/main" id="{8C8CBD0C-080C-4307-A800-B6DF840D8653}"/>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169181</xdr:rowOff>
    </xdr:from>
    <xdr:ext cx="469744" cy="259045"/>
    <xdr:sp macro="" textlink="">
      <xdr:nvSpPr>
        <xdr:cNvPr id="740" name="n_1mainValue【消防施設】&#10;一人当たり面積">
          <a:extLst>
            <a:ext uri="{FF2B5EF4-FFF2-40B4-BE49-F238E27FC236}">
              <a16:creationId xmlns:a16="http://schemas.microsoft.com/office/drawing/2014/main" id="{7B94B4E8-A8DF-48B4-961E-58F76C043BA1}"/>
            </a:ext>
          </a:extLst>
        </xdr:cNvPr>
        <xdr:cNvSpPr txBox="1"/>
      </xdr:nvSpPr>
      <xdr:spPr>
        <a:xfrm>
          <a:off x="210757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741" name="n_2mainValue【消防施設】&#10;一人当たり面積">
          <a:extLst>
            <a:ext uri="{FF2B5EF4-FFF2-40B4-BE49-F238E27FC236}">
              <a16:creationId xmlns:a16="http://schemas.microsoft.com/office/drawing/2014/main" id="{FF8DD5BA-B4BD-4E6B-ADF0-087D67A51D70}"/>
            </a:ext>
          </a:extLst>
        </xdr:cNvPr>
        <xdr:cNvSpPr txBox="1"/>
      </xdr:nvSpPr>
      <xdr:spPr>
        <a:xfrm>
          <a:off x="20199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742" name="n_3mainValue【消防施設】&#10;一人当たり面積">
          <a:extLst>
            <a:ext uri="{FF2B5EF4-FFF2-40B4-BE49-F238E27FC236}">
              <a16:creationId xmlns:a16="http://schemas.microsoft.com/office/drawing/2014/main" id="{3A07323D-1CB6-4C64-908C-1B82DBBB2B1E}"/>
            </a:ext>
          </a:extLst>
        </xdr:cNvPr>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38879</xdr:rowOff>
    </xdr:from>
    <xdr:ext cx="469744" cy="259045"/>
    <xdr:sp macro="" textlink="">
      <xdr:nvSpPr>
        <xdr:cNvPr id="743" name="n_4mainValue【消防施設】&#10;一人当たり面積">
          <a:extLst>
            <a:ext uri="{FF2B5EF4-FFF2-40B4-BE49-F238E27FC236}">
              <a16:creationId xmlns:a16="http://schemas.microsoft.com/office/drawing/2014/main" id="{AF8E3AED-1CAC-4251-AECD-E4696E39A5EE}"/>
            </a:ext>
          </a:extLst>
        </xdr:cNvPr>
        <xdr:cNvSpPr txBox="1"/>
      </xdr:nvSpPr>
      <xdr:spPr>
        <a:xfrm>
          <a:off x="18421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311B0182-72DE-4561-89FB-AB1C553CF2E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AE6A4F7F-E790-4DD2-8097-E01FA213340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817383E0-B84D-4EFA-BD07-570DFF282D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72224F7A-C4C7-4B2D-B602-84577364AB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1BDBACF3-16AD-49FE-8588-0B2269D0182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8D9253AB-EC27-4064-A575-E88E5B2E7B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53BB8A91-2C5B-4BFE-839C-12AEFD348B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2FF33732-8266-4092-AD08-D4A47E17D4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4648F6C7-F627-492A-934F-35660BE6AA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7F445643-E064-4406-B948-7C6EB66C33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AF67561F-0783-4C6D-8D86-B98FFACE1E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BA480C59-7056-4287-A417-C8FD90B3A2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B9A8CA08-F446-444D-B703-85488860D65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E9D494EA-B9F1-465A-ACC0-0BA7D914378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6C62411F-E6F6-4F06-A1A3-FA8E881C3F7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0F71F67E-C341-4CC5-92F5-915E1A97CE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07015839-0BF2-4DA9-BBF5-0E9EC03C8D9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483F2ABA-67DC-4F58-8B8E-33765CB051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9AB73C0D-2846-4CD4-8504-F6EB414C01F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06F38B2F-F6ED-4057-BE7A-0BA9A70C94D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356AFEE0-0FDE-4509-9F7E-7D397BF9749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C2CECAA0-27AE-4515-864F-6A827D0F70B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2CB7B2D4-026B-4C5F-98A3-8241B49A3A9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CA30B1C3-1BF1-431C-BF2D-D17E03F738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DC3E46DF-907C-4348-94A5-DC7709BB3F8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1E90FB1C-308B-4762-989D-71660EEDF127}"/>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庁舎】&#10;有形固定資産減価償却率最小値テキスト">
          <a:extLst>
            <a:ext uri="{FF2B5EF4-FFF2-40B4-BE49-F238E27FC236}">
              <a16:creationId xmlns:a16="http://schemas.microsoft.com/office/drawing/2014/main" id="{8C91A91B-DD73-453A-8A1D-E9BE8E10955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64CC8F6B-2C04-43F0-8EA9-5EF44F00C53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72" name="【庁舎】&#10;有形固定資産減価償却率最大値テキスト">
          <a:extLst>
            <a:ext uri="{FF2B5EF4-FFF2-40B4-BE49-F238E27FC236}">
              <a16:creationId xmlns:a16="http://schemas.microsoft.com/office/drawing/2014/main" id="{70BFA3B9-112E-4A2C-AACB-AF6642075E02}"/>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73" name="直線コネクタ 772">
          <a:extLst>
            <a:ext uri="{FF2B5EF4-FFF2-40B4-BE49-F238E27FC236}">
              <a16:creationId xmlns:a16="http://schemas.microsoft.com/office/drawing/2014/main" id="{93C4E3B4-BD40-4AA5-A372-F8FCF10EE6C4}"/>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774" name="【庁舎】&#10;有形固定資産減価償却率平均値テキスト">
          <a:extLst>
            <a:ext uri="{FF2B5EF4-FFF2-40B4-BE49-F238E27FC236}">
              <a16:creationId xmlns:a16="http://schemas.microsoft.com/office/drawing/2014/main" id="{B2752A7A-7994-4F00-A70F-DB83BD181AA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75" name="フローチャート: 判断 774">
          <a:extLst>
            <a:ext uri="{FF2B5EF4-FFF2-40B4-BE49-F238E27FC236}">
              <a16:creationId xmlns:a16="http://schemas.microsoft.com/office/drawing/2014/main" id="{D4298493-6A5C-4691-9282-52B403870FD9}"/>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6" name="フローチャート: 判断 775">
          <a:extLst>
            <a:ext uri="{FF2B5EF4-FFF2-40B4-BE49-F238E27FC236}">
              <a16:creationId xmlns:a16="http://schemas.microsoft.com/office/drawing/2014/main" id="{48223915-C6F5-4DFB-A6D3-9CF2DBFEE847}"/>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77" name="フローチャート: 判断 776">
          <a:extLst>
            <a:ext uri="{FF2B5EF4-FFF2-40B4-BE49-F238E27FC236}">
              <a16:creationId xmlns:a16="http://schemas.microsoft.com/office/drawing/2014/main" id="{FD31249A-2BD9-4E62-8A8C-8C2A85BAE912}"/>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778" name="フローチャート: 判断 777">
          <a:extLst>
            <a:ext uri="{FF2B5EF4-FFF2-40B4-BE49-F238E27FC236}">
              <a16:creationId xmlns:a16="http://schemas.microsoft.com/office/drawing/2014/main" id="{CBE2BBE6-CB96-4636-B19B-4429091F7297}"/>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79" name="フローチャート: 判断 778">
          <a:extLst>
            <a:ext uri="{FF2B5EF4-FFF2-40B4-BE49-F238E27FC236}">
              <a16:creationId xmlns:a16="http://schemas.microsoft.com/office/drawing/2014/main" id="{EE451282-E40B-48AA-9708-24A03BB5FFFA}"/>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6C39B9D-AB7A-4944-A54B-17D78984829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90E1B9D-C813-446C-A082-966FDB0AD41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FD2B7F3-25CA-4441-BA4A-01037F28C3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9DD291B-ABD4-47DC-8275-AB9B6F2531C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68778E70-E5A6-444B-A51D-A5D6C02144E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2539</xdr:rowOff>
    </xdr:from>
    <xdr:to>
      <xdr:col>85</xdr:col>
      <xdr:colOff>177800</xdr:colOff>
      <xdr:row>107</xdr:row>
      <xdr:rowOff>104139</xdr:rowOff>
    </xdr:to>
    <xdr:sp macro="" textlink="">
      <xdr:nvSpPr>
        <xdr:cNvPr id="785" name="楕円 784">
          <a:extLst>
            <a:ext uri="{FF2B5EF4-FFF2-40B4-BE49-F238E27FC236}">
              <a16:creationId xmlns:a16="http://schemas.microsoft.com/office/drawing/2014/main" id="{BDC2D7B5-1663-4D51-AF8C-C3A490D32785}"/>
            </a:ext>
          </a:extLst>
        </xdr:cNvPr>
        <xdr:cNvSpPr/>
      </xdr:nvSpPr>
      <xdr:spPr>
        <a:xfrm>
          <a:off x="16268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152416</xdr:rowOff>
    </xdr:from>
    <xdr:ext cx="405111" cy="259045"/>
    <xdr:sp macro="" textlink="">
      <xdr:nvSpPr>
        <xdr:cNvPr id="786" name="【庁舎】&#10;有形固定資産減価償却率該当値テキスト">
          <a:extLst>
            <a:ext uri="{FF2B5EF4-FFF2-40B4-BE49-F238E27FC236}">
              <a16:creationId xmlns:a16="http://schemas.microsoft.com/office/drawing/2014/main" id="{4C973F60-DC3E-40A4-8CEF-A61A04D82112}"/>
            </a:ext>
          </a:extLst>
        </xdr:cNvPr>
        <xdr:cNvSpPr txBox="1"/>
      </xdr:nvSpPr>
      <xdr:spPr>
        <a:xfrm>
          <a:off x="16357600"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133169</xdr:rowOff>
    </xdr:from>
    <xdr:to>
      <xdr:col>81</xdr:col>
      <xdr:colOff>101600</xdr:colOff>
      <xdr:row>107</xdr:row>
      <xdr:rowOff>63319</xdr:rowOff>
    </xdr:to>
    <xdr:sp macro="" textlink="">
      <xdr:nvSpPr>
        <xdr:cNvPr id="787" name="楕円 786">
          <a:extLst>
            <a:ext uri="{FF2B5EF4-FFF2-40B4-BE49-F238E27FC236}">
              <a16:creationId xmlns:a16="http://schemas.microsoft.com/office/drawing/2014/main" id="{DC8F4F2D-CA1B-483A-AA0D-F6E9C331B60A}"/>
            </a:ext>
          </a:extLst>
        </xdr:cNvPr>
        <xdr:cNvSpPr/>
      </xdr:nvSpPr>
      <xdr:spPr>
        <a:xfrm>
          <a:off x="1543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12519</xdr:rowOff>
    </xdr:from>
    <xdr:to>
      <xdr:col>85</xdr:col>
      <xdr:colOff>127000</xdr:colOff>
      <xdr:row>107</xdr:row>
      <xdr:rowOff>53339</xdr:rowOff>
    </xdr:to>
    <xdr:cxnSp macro="">
      <xdr:nvCxnSpPr>
        <xdr:cNvPr id="788" name="直線コネクタ 787">
          <a:extLst>
            <a:ext uri="{FF2B5EF4-FFF2-40B4-BE49-F238E27FC236}">
              <a16:creationId xmlns:a16="http://schemas.microsoft.com/office/drawing/2014/main" id="{A5D9438D-7C85-43EE-836C-929CDB916724}"/>
            </a:ext>
          </a:extLst>
        </xdr:cNvPr>
        <xdr:cNvCxnSpPr/>
      </xdr:nvCxnSpPr>
      <xdr:spPr>
        <a:xfrm>
          <a:off x="15481300" y="18357669"/>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789" name="楕円 788">
          <a:extLst>
            <a:ext uri="{FF2B5EF4-FFF2-40B4-BE49-F238E27FC236}">
              <a16:creationId xmlns:a16="http://schemas.microsoft.com/office/drawing/2014/main" id="{B1A2F566-AAB7-4051-A05F-9E39748619C8}"/>
            </a:ext>
          </a:extLst>
        </xdr:cNvPr>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12519</xdr:rowOff>
    </xdr:to>
    <xdr:cxnSp macro="">
      <xdr:nvCxnSpPr>
        <xdr:cNvPr id="790" name="直線コネクタ 789">
          <a:extLst>
            <a:ext uri="{FF2B5EF4-FFF2-40B4-BE49-F238E27FC236}">
              <a16:creationId xmlns:a16="http://schemas.microsoft.com/office/drawing/2014/main" id="{A6C471FE-6ACE-432B-A093-8428B05119F7}"/>
            </a:ext>
          </a:extLst>
        </xdr:cNvPr>
        <xdr:cNvCxnSpPr/>
      </xdr:nvCxnSpPr>
      <xdr:spPr>
        <a:xfrm>
          <a:off x="14592300" y="183250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67855</xdr:rowOff>
    </xdr:from>
    <xdr:to>
      <xdr:col>72</xdr:col>
      <xdr:colOff>38100</xdr:colOff>
      <xdr:row>106</xdr:row>
      <xdr:rowOff>169455</xdr:rowOff>
    </xdr:to>
    <xdr:sp macro="" textlink="">
      <xdr:nvSpPr>
        <xdr:cNvPr id="791" name="楕円 790">
          <a:extLst>
            <a:ext uri="{FF2B5EF4-FFF2-40B4-BE49-F238E27FC236}">
              <a16:creationId xmlns:a16="http://schemas.microsoft.com/office/drawing/2014/main" id="{F43DE57F-086C-48E1-9B4E-B63BE61B5BD2}"/>
            </a:ext>
          </a:extLst>
        </xdr:cNvPr>
        <xdr:cNvSpPr/>
      </xdr:nvSpPr>
      <xdr:spPr>
        <a:xfrm>
          <a:off x="1365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118655</xdr:rowOff>
    </xdr:from>
    <xdr:to>
      <xdr:col>76</xdr:col>
      <xdr:colOff>114300</xdr:colOff>
      <xdr:row>106</xdr:row>
      <xdr:rowOff>151312</xdr:rowOff>
    </xdr:to>
    <xdr:cxnSp macro="">
      <xdr:nvCxnSpPr>
        <xdr:cNvPr id="792" name="直線コネクタ 791">
          <a:extLst>
            <a:ext uri="{FF2B5EF4-FFF2-40B4-BE49-F238E27FC236}">
              <a16:creationId xmlns:a16="http://schemas.microsoft.com/office/drawing/2014/main" id="{289E7914-960A-453E-BCBE-66BBEBE248BA}"/>
            </a:ext>
          </a:extLst>
        </xdr:cNvPr>
        <xdr:cNvCxnSpPr/>
      </xdr:nvCxnSpPr>
      <xdr:spPr>
        <a:xfrm>
          <a:off x="13703300" y="182923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44994</xdr:rowOff>
    </xdr:from>
    <xdr:to>
      <xdr:col>67</xdr:col>
      <xdr:colOff>101600</xdr:colOff>
      <xdr:row>106</xdr:row>
      <xdr:rowOff>146594</xdr:rowOff>
    </xdr:to>
    <xdr:sp macro="" textlink="">
      <xdr:nvSpPr>
        <xdr:cNvPr id="793" name="楕円 792">
          <a:extLst>
            <a:ext uri="{FF2B5EF4-FFF2-40B4-BE49-F238E27FC236}">
              <a16:creationId xmlns:a16="http://schemas.microsoft.com/office/drawing/2014/main" id="{04FB7059-D883-4456-873F-E16526C9247E}"/>
            </a:ext>
          </a:extLst>
        </xdr:cNvPr>
        <xdr:cNvSpPr/>
      </xdr:nvSpPr>
      <xdr:spPr>
        <a:xfrm>
          <a:off x="1276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95794</xdr:rowOff>
    </xdr:from>
    <xdr:to>
      <xdr:col>71</xdr:col>
      <xdr:colOff>177800</xdr:colOff>
      <xdr:row>106</xdr:row>
      <xdr:rowOff>118655</xdr:rowOff>
    </xdr:to>
    <xdr:cxnSp macro="">
      <xdr:nvCxnSpPr>
        <xdr:cNvPr id="794" name="直線コネクタ 793">
          <a:extLst>
            <a:ext uri="{FF2B5EF4-FFF2-40B4-BE49-F238E27FC236}">
              <a16:creationId xmlns:a16="http://schemas.microsoft.com/office/drawing/2014/main" id="{F355D07A-77B5-4A04-B2F4-ABCB9B170F3C}"/>
            </a:ext>
          </a:extLst>
        </xdr:cNvPr>
        <xdr:cNvCxnSpPr/>
      </xdr:nvCxnSpPr>
      <xdr:spPr>
        <a:xfrm>
          <a:off x="12814300" y="182694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795" name="n_1aveValue【庁舎】&#10;有形固定資産減価償却率">
          <a:extLst>
            <a:ext uri="{FF2B5EF4-FFF2-40B4-BE49-F238E27FC236}">
              <a16:creationId xmlns:a16="http://schemas.microsoft.com/office/drawing/2014/main" id="{9245AEC8-9098-4D13-8BF7-BF6CB2DEC1D3}"/>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96" name="n_2aveValue【庁舎】&#10;有形固定資産減価償却率">
          <a:extLst>
            <a:ext uri="{FF2B5EF4-FFF2-40B4-BE49-F238E27FC236}">
              <a16:creationId xmlns:a16="http://schemas.microsoft.com/office/drawing/2014/main" id="{B81A83DE-A336-4545-9A19-3AF30211E1BE}"/>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797" name="n_3aveValue【庁舎】&#10;有形固定資産減価償却率">
          <a:extLst>
            <a:ext uri="{FF2B5EF4-FFF2-40B4-BE49-F238E27FC236}">
              <a16:creationId xmlns:a16="http://schemas.microsoft.com/office/drawing/2014/main" id="{0835AAEF-1A06-4ABE-BA0B-C9630AF64DE4}"/>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798" name="n_4aveValue【庁舎】&#10;有形固定資産減価償却率">
          <a:extLst>
            <a:ext uri="{FF2B5EF4-FFF2-40B4-BE49-F238E27FC236}">
              <a16:creationId xmlns:a16="http://schemas.microsoft.com/office/drawing/2014/main" id="{2D37737D-95ED-4365-AB13-732AF8084173}"/>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54446</xdr:rowOff>
    </xdr:from>
    <xdr:ext cx="405111" cy="259045"/>
    <xdr:sp macro="" textlink="">
      <xdr:nvSpPr>
        <xdr:cNvPr id="799" name="n_1mainValue【庁舎】&#10;有形固定資産減価償却率">
          <a:extLst>
            <a:ext uri="{FF2B5EF4-FFF2-40B4-BE49-F238E27FC236}">
              <a16:creationId xmlns:a16="http://schemas.microsoft.com/office/drawing/2014/main" id="{08C36163-30D9-4164-99F3-867957E2F86A}"/>
            </a:ext>
          </a:extLst>
        </xdr:cNvPr>
        <xdr:cNvSpPr txBox="1"/>
      </xdr:nvSpPr>
      <xdr:spPr>
        <a:xfrm>
          <a:off x="15266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800" name="n_2mainValue【庁舎】&#10;有形固定資産減価償却率">
          <a:extLst>
            <a:ext uri="{FF2B5EF4-FFF2-40B4-BE49-F238E27FC236}">
              <a16:creationId xmlns:a16="http://schemas.microsoft.com/office/drawing/2014/main" id="{3C9E7CEC-00C0-48C3-9B7D-C9BCEB3C4EB9}"/>
            </a:ext>
          </a:extLst>
        </xdr:cNvPr>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160582</xdr:rowOff>
    </xdr:from>
    <xdr:ext cx="405111" cy="259045"/>
    <xdr:sp macro="" textlink="">
      <xdr:nvSpPr>
        <xdr:cNvPr id="801" name="n_3mainValue【庁舎】&#10;有形固定資産減価償却率">
          <a:extLst>
            <a:ext uri="{FF2B5EF4-FFF2-40B4-BE49-F238E27FC236}">
              <a16:creationId xmlns:a16="http://schemas.microsoft.com/office/drawing/2014/main" id="{D515FA21-E18B-4963-AE60-1DE3956E974D}"/>
            </a:ext>
          </a:extLst>
        </xdr:cNvPr>
        <xdr:cNvSpPr txBox="1"/>
      </xdr:nvSpPr>
      <xdr:spPr>
        <a:xfrm>
          <a:off x="13500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137721</xdr:rowOff>
    </xdr:from>
    <xdr:ext cx="405111" cy="259045"/>
    <xdr:sp macro="" textlink="">
      <xdr:nvSpPr>
        <xdr:cNvPr id="802" name="n_4mainValue【庁舎】&#10;有形固定資産減価償却率">
          <a:extLst>
            <a:ext uri="{FF2B5EF4-FFF2-40B4-BE49-F238E27FC236}">
              <a16:creationId xmlns:a16="http://schemas.microsoft.com/office/drawing/2014/main" id="{8DC83BFE-D738-4DEA-9DB0-AA3ACD4121EE}"/>
            </a:ext>
          </a:extLst>
        </xdr:cNvPr>
        <xdr:cNvSpPr txBox="1"/>
      </xdr:nvSpPr>
      <xdr:spPr>
        <a:xfrm>
          <a:off x="12611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1F23FE31-46B9-4D90-8893-C4E7A9812F1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97BBB0E4-2226-4261-9D9E-0C508658B2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54DBC8C7-4621-470C-A273-497A8506CA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113DBDA3-ACF5-454E-86B1-AA000A39C2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15CDC507-6035-4DE5-9744-4827BF92C1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87250754-067A-46FC-AD5D-4F67A3B15E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B5303E55-BB71-4C8B-8171-4FE85D57E5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AC7A4092-7037-4658-88FC-E3DABE332A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AF8701E4-F7C9-4EF6-AE5B-AF3D3C12F8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97371CF3-C0B4-4D13-8586-D92E3AC6E4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2B92E07F-CFC9-45E8-9F6B-B54199A913A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E16AE631-2D74-4BCA-B7A3-78F5E579EB0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65946914-2193-4454-A8AF-64C64D62683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18CF2E76-A93B-47E7-B1D2-3139D6391C6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222F3681-B7AD-4C9B-B810-03055000DB3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CA92634F-4C84-4455-8AB2-2607D00C7B4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70685B9E-1F46-43BE-9F6D-C185029AE74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F26C1B9B-B478-410E-B686-F5AF9F5F118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C33FE28B-5F7D-4AE6-ABBA-A814F222100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718C8520-ED04-433F-8F24-E2436A3492F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A8A7D95A-C014-47A0-BE7A-5E5B791D10E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74FDE45A-0021-4E42-9834-14EC3D1ADC6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5D220766-1F3B-4FC8-83FC-EB741A66EC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66D8E027-053D-46B1-B580-6B1C2A3360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45441B45-E6A0-4D9A-B863-71EB476284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828" name="直線コネクタ 827">
          <a:extLst>
            <a:ext uri="{FF2B5EF4-FFF2-40B4-BE49-F238E27FC236}">
              <a16:creationId xmlns:a16="http://schemas.microsoft.com/office/drawing/2014/main" id="{98A9E42F-139A-4E93-9BCC-E980641BF3B8}"/>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9" name="【庁舎】&#10;一人当たり面積最小値テキスト">
          <a:extLst>
            <a:ext uri="{FF2B5EF4-FFF2-40B4-BE49-F238E27FC236}">
              <a16:creationId xmlns:a16="http://schemas.microsoft.com/office/drawing/2014/main" id="{C8A921F7-45BF-412C-BE1A-05E659C8CC94}"/>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30" name="直線コネクタ 829">
          <a:extLst>
            <a:ext uri="{FF2B5EF4-FFF2-40B4-BE49-F238E27FC236}">
              <a16:creationId xmlns:a16="http://schemas.microsoft.com/office/drawing/2014/main" id="{DF0F2AD9-25E7-4A15-9E20-644F5F1AC7D3}"/>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831" name="【庁舎】&#10;一人当たり面積最大値テキスト">
          <a:extLst>
            <a:ext uri="{FF2B5EF4-FFF2-40B4-BE49-F238E27FC236}">
              <a16:creationId xmlns:a16="http://schemas.microsoft.com/office/drawing/2014/main" id="{13E8DA06-AEAF-4D06-AB6E-F16E185C9B08}"/>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832" name="直線コネクタ 831">
          <a:extLst>
            <a:ext uri="{FF2B5EF4-FFF2-40B4-BE49-F238E27FC236}">
              <a16:creationId xmlns:a16="http://schemas.microsoft.com/office/drawing/2014/main" id="{39B84278-3D13-4A57-8554-A6CBF576A101}"/>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833" name="【庁舎】&#10;一人当たり面積平均値テキスト">
          <a:extLst>
            <a:ext uri="{FF2B5EF4-FFF2-40B4-BE49-F238E27FC236}">
              <a16:creationId xmlns:a16="http://schemas.microsoft.com/office/drawing/2014/main" id="{66FDB9DA-7B64-4386-B56D-820DE7906C2A}"/>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4" name="フローチャート: 判断 833">
          <a:extLst>
            <a:ext uri="{FF2B5EF4-FFF2-40B4-BE49-F238E27FC236}">
              <a16:creationId xmlns:a16="http://schemas.microsoft.com/office/drawing/2014/main" id="{DC287B4E-81D1-4B04-8F19-BC97549B2E1C}"/>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835" name="フローチャート: 判断 834">
          <a:extLst>
            <a:ext uri="{FF2B5EF4-FFF2-40B4-BE49-F238E27FC236}">
              <a16:creationId xmlns:a16="http://schemas.microsoft.com/office/drawing/2014/main" id="{680C32FC-EFC1-42E3-A9EB-6247FE3AB1C7}"/>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836" name="フローチャート: 判断 835">
          <a:extLst>
            <a:ext uri="{FF2B5EF4-FFF2-40B4-BE49-F238E27FC236}">
              <a16:creationId xmlns:a16="http://schemas.microsoft.com/office/drawing/2014/main" id="{60FDE4DF-C3E3-4E8D-97B7-3CD0348BA730}"/>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837" name="フローチャート: 判断 836">
          <a:extLst>
            <a:ext uri="{FF2B5EF4-FFF2-40B4-BE49-F238E27FC236}">
              <a16:creationId xmlns:a16="http://schemas.microsoft.com/office/drawing/2014/main" id="{3FF696DC-2535-410B-91E0-415480FDF90B}"/>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838" name="フローチャート: 判断 837">
          <a:extLst>
            <a:ext uri="{FF2B5EF4-FFF2-40B4-BE49-F238E27FC236}">
              <a16:creationId xmlns:a16="http://schemas.microsoft.com/office/drawing/2014/main" id="{E4AE541F-F433-4F55-8460-56BF4C7F36B1}"/>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4FB5F53-14BC-48A7-8746-670FC75F0B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EB381A9-BAAC-4EAD-B362-5F9F224DD0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CD82BCF7-0035-4EC0-8F6C-2B33D5F3EC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25E302BD-45D2-4335-8652-B017F153F5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D22370EF-D353-4CE2-B347-58CE0A978F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23768</xdr:rowOff>
    </xdr:from>
    <xdr:to>
      <xdr:col>116</xdr:col>
      <xdr:colOff>114300</xdr:colOff>
      <xdr:row>105</xdr:row>
      <xdr:rowOff>125368</xdr:rowOff>
    </xdr:to>
    <xdr:sp macro="" textlink="">
      <xdr:nvSpPr>
        <xdr:cNvPr id="844" name="楕円 843">
          <a:extLst>
            <a:ext uri="{FF2B5EF4-FFF2-40B4-BE49-F238E27FC236}">
              <a16:creationId xmlns:a16="http://schemas.microsoft.com/office/drawing/2014/main" id="{C33E8F60-5BA2-4D3E-80A2-329D3CCADB6E}"/>
            </a:ext>
          </a:extLst>
        </xdr:cNvPr>
        <xdr:cNvSpPr/>
      </xdr:nvSpPr>
      <xdr:spPr>
        <a:xfrm>
          <a:off x="22110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46645</xdr:rowOff>
    </xdr:from>
    <xdr:ext cx="469744" cy="259045"/>
    <xdr:sp macro="" textlink="">
      <xdr:nvSpPr>
        <xdr:cNvPr id="845" name="【庁舎】&#10;一人当たり面積該当値テキスト">
          <a:extLst>
            <a:ext uri="{FF2B5EF4-FFF2-40B4-BE49-F238E27FC236}">
              <a16:creationId xmlns:a16="http://schemas.microsoft.com/office/drawing/2014/main" id="{6726E476-3892-4327-9AFD-FD61A4D0098C}"/>
            </a:ext>
          </a:extLst>
        </xdr:cNvPr>
        <xdr:cNvSpPr txBox="1"/>
      </xdr:nvSpPr>
      <xdr:spPr>
        <a:xfrm>
          <a:off x="22199600"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31931</xdr:rowOff>
    </xdr:from>
    <xdr:to>
      <xdr:col>112</xdr:col>
      <xdr:colOff>38100</xdr:colOff>
      <xdr:row>105</xdr:row>
      <xdr:rowOff>133531</xdr:rowOff>
    </xdr:to>
    <xdr:sp macro="" textlink="">
      <xdr:nvSpPr>
        <xdr:cNvPr id="846" name="楕円 845">
          <a:extLst>
            <a:ext uri="{FF2B5EF4-FFF2-40B4-BE49-F238E27FC236}">
              <a16:creationId xmlns:a16="http://schemas.microsoft.com/office/drawing/2014/main" id="{27D5D294-FE71-48DE-A64E-867939DD393C}"/>
            </a:ext>
          </a:extLst>
        </xdr:cNvPr>
        <xdr:cNvSpPr/>
      </xdr:nvSpPr>
      <xdr:spPr>
        <a:xfrm>
          <a:off x="2127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74568</xdr:rowOff>
    </xdr:from>
    <xdr:to>
      <xdr:col>116</xdr:col>
      <xdr:colOff>63500</xdr:colOff>
      <xdr:row>105</xdr:row>
      <xdr:rowOff>82731</xdr:rowOff>
    </xdr:to>
    <xdr:cxnSp macro="">
      <xdr:nvCxnSpPr>
        <xdr:cNvPr id="847" name="直線コネクタ 846">
          <a:extLst>
            <a:ext uri="{FF2B5EF4-FFF2-40B4-BE49-F238E27FC236}">
              <a16:creationId xmlns:a16="http://schemas.microsoft.com/office/drawing/2014/main" id="{93C0F363-E21D-4DB3-85A9-68CC50D26973}"/>
            </a:ext>
          </a:extLst>
        </xdr:cNvPr>
        <xdr:cNvCxnSpPr/>
      </xdr:nvCxnSpPr>
      <xdr:spPr>
        <a:xfrm flipV="1">
          <a:off x="21323300" y="1807681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848" name="楕円 847">
          <a:extLst>
            <a:ext uri="{FF2B5EF4-FFF2-40B4-BE49-F238E27FC236}">
              <a16:creationId xmlns:a16="http://schemas.microsoft.com/office/drawing/2014/main" id="{41581E6E-94EE-45C4-995A-E20BD26265D1}"/>
            </a:ext>
          </a:extLst>
        </xdr:cNvPr>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82731</xdr:rowOff>
    </xdr:from>
    <xdr:to>
      <xdr:col>111</xdr:col>
      <xdr:colOff>177800</xdr:colOff>
      <xdr:row>105</xdr:row>
      <xdr:rowOff>90895</xdr:rowOff>
    </xdr:to>
    <xdr:cxnSp macro="">
      <xdr:nvCxnSpPr>
        <xdr:cNvPr id="849" name="直線コネクタ 848">
          <a:extLst>
            <a:ext uri="{FF2B5EF4-FFF2-40B4-BE49-F238E27FC236}">
              <a16:creationId xmlns:a16="http://schemas.microsoft.com/office/drawing/2014/main" id="{01A46B48-10A8-486F-A154-0542E7230C00}"/>
            </a:ext>
          </a:extLst>
        </xdr:cNvPr>
        <xdr:cNvCxnSpPr/>
      </xdr:nvCxnSpPr>
      <xdr:spPr>
        <a:xfrm flipV="1">
          <a:off x="20434300" y="180849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850" name="楕円 849">
          <a:extLst>
            <a:ext uri="{FF2B5EF4-FFF2-40B4-BE49-F238E27FC236}">
              <a16:creationId xmlns:a16="http://schemas.microsoft.com/office/drawing/2014/main" id="{467FEA72-EA15-4C2F-B6AC-16191208AD85}"/>
            </a:ext>
          </a:extLst>
        </xdr:cNvPr>
        <xdr:cNvSpPr/>
      </xdr:nvSpPr>
      <xdr:spPr>
        <a:xfrm>
          <a:off x="19494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99061</xdr:rowOff>
    </xdr:to>
    <xdr:cxnSp macro="">
      <xdr:nvCxnSpPr>
        <xdr:cNvPr id="851" name="直線コネクタ 850">
          <a:extLst>
            <a:ext uri="{FF2B5EF4-FFF2-40B4-BE49-F238E27FC236}">
              <a16:creationId xmlns:a16="http://schemas.microsoft.com/office/drawing/2014/main" id="{B5466A69-A5A0-41AB-BEE9-A97552F48FB4}"/>
            </a:ext>
          </a:extLst>
        </xdr:cNvPr>
        <xdr:cNvCxnSpPr/>
      </xdr:nvCxnSpPr>
      <xdr:spPr>
        <a:xfrm flipV="1">
          <a:off x="19545300" y="1809314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852" name="楕円 851">
          <a:extLst>
            <a:ext uri="{FF2B5EF4-FFF2-40B4-BE49-F238E27FC236}">
              <a16:creationId xmlns:a16="http://schemas.microsoft.com/office/drawing/2014/main" id="{99BCCD88-F255-40DB-81CA-01A39887774C}"/>
            </a:ext>
          </a:extLst>
        </xdr:cNvPr>
        <xdr:cNvSpPr/>
      </xdr:nvSpPr>
      <xdr:spPr>
        <a:xfrm>
          <a:off x="18605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99061</xdr:rowOff>
    </xdr:from>
    <xdr:to>
      <xdr:col>102</xdr:col>
      <xdr:colOff>114300</xdr:colOff>
      <xdr:row>105</xdr:row>
      <xdr:rowOff>113756</xdr:rowOff>
    </xdr:to>
    <xdr:cxnSp macro="">
      <xdr:nvCxnSpPr>
        <xdr:cNvPr id="853" name="直線コネクタ 852">
          <a:extLst>
            <a:ext uri="{FF2B5EF4-FFF2-40B4-BE49-F238E27FC236}">
              <a16:creationId xmlns:a16="http://schemas.microsoft.com/office/drawing/2014/main" id="{ADB55173-E3A0-4855-809B-A049CE3CE9E7}"/>
            </a:ext>
          </a:extLst>
        </xdr:cNvPr>
        <xdr:cNvCxnSpPr/>
      </xdr:nvCxnSpPr>
      <xdr:spPr>
        <a:xfrm flipV="1">
          <a:off x="18656300" y="1810131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854" name="n_1aveValue【庁舎】&#10;一人当たり面積">
          <a:extLst>
            <a:ext uri="{FF2B5EF4-FFF2-40B4-BE49-F238E27FC236}">
              <a16:creationId xmlns:a16="http://schemas.microsoft.com/office/drawing/2014/main" id="{60E686E5-C526-46AD-9D2C-8308324865D6}"/>
            </a:ext>
          </a:extLst>
        </xdr:cNvPr>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855" name="n_2aveValue【庁舎】&#10;一人当たり面積">
          <a:extLst>
            <a:ext uri="{FF2B5EF4-FFF2-40B4-BE49-F238E27FC236}">
              <a16:creationId xmlns:a16="http://schemas.microsoft.com/office/drawing/2014/main" id="{268D45A3-A304-4638-8B28-0D8263E36CA0}"/>
            </a:ext>
          </a:extLst>
        </xdr:cNvPr>
        <xdr:cNvSpPr txBox="1"/>
      </xdr:nvSpPr>
      <xdr:spPr>
        <a:xfrm>
          <a:off x="20199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23421</xdr:rowOff>
    </xdr:from>
    <xdr:ext cx="469744" cy="259045"/>
    <xdr:sp macro="" textlink="">
      <xdr:nvSpPr>
        <xdr:cNvPr id="856" name="n_3aveValue【庁舎】&#10;一人当たり面積">
          <a:extLst>
            <a:ext uri="{FF2B5EF4-FFF2-40B4-BE49-F238E27FC236}">
              <a16:creationId xmlns:a16="http://schemas.microsoft.com/office/drawing/2014/main" id="{6942EF1A-EC10-43A2-8F45-3DD4174E83A8}"/>
            </a:ext>
          </a:extLst>
        </xdr:cNvPr>
        <xdr:cNvSpPr txBox="1"/>
      </xdr:nvSpPr>
      <xdr:spPr>
        <a:xfrm>
          <a:off x="19310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857" name="n_4aveValue【庁舎】&#10;一人当たり面積">
          <a:extLst>
            <a:ext uri="{FF2B5EF4-FFF2-40B4-BE49-F238E27FC236}">
              <a16:creationId xmlns:a16="http://schemas.microsoft.com/office/drawing/2014/main" id="{216BFA77-84F8-4962-AC8D-DF15C740D4D9}"/>
            </a:ext>
          </a:extLst>
        </xdr:cNvPr>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150058</xdr:rowOff>
    </xdr:from>
    <xdr:ext cx="469744" cy="259045"/>
    <xdr:sp macro="" textlink="">
      <xdr:nvSpPr>
        <xdr:cNvPr id="858" name="n_1mainValue【庁舎】&#10;一人当たり面積">
          <a:extLst>
            <a:ext uri="{FF2B5EF4-FFF2-40B4-BE49-F238E27FC236}">
              <a16:creationId xmlns:a16="http://schemas.microsoft.com/office/drawing/2014/main" id="{1D0A37FA-4469-41B8-9D71-82DD8DE7226F}"/>
            </a:ext>
          </a:extLst>
        </xdr:cNvPr>
        <xdr:cNvSpPr txBox="1"/>
      </xdr:nvSpPr>
      <xdr:spPr>
        <a:xfrm>
          <a:off x="21075727" y="1780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859" name="n_2mainValue【庁舎】&#10;一人当たり面積">
          <a:extLst>
            <a:ext uri="{FF2B5EF4-FFF2-40B4-BE49-F238E27FC236}">
              <a16:creationId xmlns:a16="http://schemas.microsoft.com/office/drawing/2014/main" id="{78C3B577-F909-47E7-8F72-6ACA598405B2}"/>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166388</xdr:rowOff>
    </xdr:from>
    <xdr:ext cx="469744" cy="259045"/>
    <xdr:sp macro="" textlink="">
      <xdr:nvSpPr>
        <xdr:cNvPr id="860" name="n_3mainValue【庁舎】&#10;一人当たり面積">
          <a:extLst>
            <a:ext uri="{FF2B5EF4-FFF2-40B4-BE49-F238E27FC236}">
              <a16:creationId xmlns:a16="http://schemas.microsoft.com/office/drawing/2014/main" id="{4E5E4A92-3142-4A16-A9D4-23E5FBFF4426}"/>
            </a:ext>
          </a:extLst>
        </xdr:cNvPr>
        <xdr:cNvSpPr txBox="1"/>
      </xdr:nvSpPr>
      <xdr:spPr>
        <a:xfrm>
          <a:off x="19310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61" name="n_4mainValue【庁舎】&#10;一人当たり面積">
          <a:extLst>
            <a:ext uri="{FF2B5EF4-FFF2-40B4-BE49-F238E27FC236}">
              <a16:creationId xmlns:a16="http://schemas.microsoft.com/office/drawing/2014/main" id="{06B53224-A79B-40E1-B3A5-565724EC505F}"/>
            </a:ext>
          </a:extLst>
        </xdr:cNvPr>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46F4801D-1188-4F61-91BD-4E5906B468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31E98F32-C915-4435-ACF7-EB27980765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711948F2-2FF6-4734-BC69-36F00EEF8D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一般廃棄物処理施設の有形固定資産減価償却率については、御殿場市・小山町広域行政組合において、平成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年度に新たな処理施設を建設したことにより、類似団体内平均値を大きく下回っているが、年々減価償却率は高まってきている。</a:t>
          </a:r>
        </a:p>
        <a:p>
          <a:r>
            <a:rPr kumimoji="1" lang="ja-JP" altLang="en-US" sz="1300">
              <a:latin typeface="ＭＳ Ｐゴシック" panose="020B0600070205080204" pitchFamily="50" charset="-128"/>
              <a:ea typeface="ＭＳ Ｐゴシック" panose="020B0600070205080204" pitchFamily="50" charset="-128"/>
            </a:rPr>
            <a:t>保健センター・保健所は、平成２７年度に大規模なリニューアル工事を実施したことにより、他の施設に比べ有形固定資産減価償却率が低くなっている。また、一人当たり面積は全国・静岡県平均より高いものの、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この要因としては比較団体との人口規模の差による乖離であると考えられる。</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消防施設の有形固定資産減価償却率は令和２年度の消防団詰所の移転に伴い、類似団体内平均値を大きく下回っている。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市民会館の一人当たり面積は類似団体内平均値を大きく上回っている。文化事業等の実施を考えると、単純に規模を小さくすればよいという性質のものではないが、将来的には在り方について検討をしていく必要があると考える。</a:t>
          </a:r>
        </a:p>
        <a:p>
          <a:r>
            <a:rPr kumimoji="1" lang="ja-JP" altLang="en-US" sz="1300">
              <a:latin typeface="ＭＳ Ｐゴシック" panose="020B0600070205080204" pitchFamily="50" charset="-128"/>
              <a:ea typeface="ＭＳ Ｐゴシック" panose="020B0600070205080204" pitchFamily="50" charset="-128"/>
            </a:rPr>
            <a:t>庁舎については、他の施設に比べ有形固定資産減価償却率が高くなっており、今後、庁舎移転など施設の在り方について検討していく。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17,331
135.74
13,965,125
13,336,015
366,002
5,677,349
8,897,036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国の補正予算による再算定により、基準財政需要額は増加傾向となっている一方で、新型コロナウイルス感染症の影響による法人税の減少により基準財政収入額が減となったことにより、財政力指数は</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となっており、近年低下傾向（</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低下）にある。</a:t>
          </a:r>
        </a:p>
        <a:p>
          <a:r>
            <a:rPr kumimoji="1" lang="ja-JP" altLang="en-US" sz="1300">
              <a:latin typeface="ＭＳ Ｐゴシック" panose="020B0600070205080204" pitchFamily="50" charset="-128"/>
              <a:ea typeface="ＭＳ Ｐゴシック" panose="020B0600070205080204" pitchFamily="50" charset="-128"/>
            </a:rPr>
            <a:t>　今後は工業団地等の造成事業が順次完成し、固定資産税の増加が期待できる一方、高齢化による高齢者保健福祉費や物価高対策に伴う包括算定経費等の需要額の増が見込まれることから、同程度で推移していくと予想さ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12095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471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160565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114602</xdr:rowOff>
    </xdr:from>
    <xdr:to>
      <xdr:col>15</xdr:col>
      <xdr:colOff>82550</xdr:colOff>
      <xdr:row>39</xdr:row>
      <xdr:rowOff>126093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114602</xdr:rowOff>
    </xdr:from>
    <xdr:to>
      <xdr:col>11</xdr:col>
      <xdr:colOff>31750</xdr:colOff>
      <xdr:row>39</xdr:row>
      <xdr:rowOff>114602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01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132745</xdr:rowOff>
    </xdr:from>
    <xdr:to>
      <xdr:col>23</xdr:col>
      <xdr:colOff>184150</xdr:colOff>
      <xdr:row>40</xdr:row>
      <xdr:rowOff>62895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149272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63802</xdr:rowOff>
    </xdr:from>
    <xdr:to>
      <xdr:col>11</xdr:col>
      <xdr:colOff>82550</xdr:colOff>
      <xdr:row>39</xdr:row>
      <xdr:rowOff>165402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4129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63802</xdr:rowOff>
    </xdr:from>
    <xdr:to>
      <xdr:col>7</xdr:col>
      <xdr:colOff>31750</xdr:colOff>
      <xdr:row>39</xdr:row>
      <xdr:rowOff>165402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4129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地方交付税、臨時財政対策債の減少により経常一般財源が減少した一方、人件費、物件費にかかる経常経費が増加したことにより、経常収支比率は</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％上昇したものの、類似団体平均は下回っている。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国の再算定による地方交付税等の増加により、一時的には改善したものの、比率は年々悪化の傾向となっており、今後も施設の統廃合や民間譲渡を検討すると共に、優先度の低い事務事業について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155702</xdr:rowOff>
    </xdr:from>
    <xdr:to>
      <xdr:col>23</xdr:col>
      <xdr:colOff>133350</xdr:colOff>
      <xdr:row>63</xdr:row>
      <xdr:rowOff>32258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42702"/>
          <a:ext cx="8382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155702</xdr:rowOff>
    </xdr:from>
    <xdr:to>
      <xdr:col>19</xdr:col>
      <xdr:colOff>133350</xdr:colOff>
      <xdr:row>64</xdr:row>
      <xdr:rowOff>73152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442702"/>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64</xdr:row>
      <xdr:rowOff>73152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0465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63</xdr:row>
      <xdr:rowOff>3302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8400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104902</xdr:rowOff>
    </xdr:from>
    <xdr:to>
      <xdr:col>19</xdr:col>
      <xdr:colOff>184150</xdr:colOff>
      <xdr:row>61</xdr:row>
      <xdr:rowOff>35052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45229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6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22352</xdr:rowOff>
    </xdr:from>
    <xdr:to>
      <xdr:col>15</xdr:col>
      <xdr:colOff>133350</xdr:colOff>
      <xdr:row>64</xdr:row>
      <xdr:rowOff>123952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115079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令和４年度の上昇については人口減少と燃料費の高騰等による物件費の増が主な要因となっている。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人件費・物件費が高い要因としては企業立地や定住促進事業を重点的に進めていること、また、支所、町立こども園、小中学校などの施設数が類似団体に比べ多いことによるものである。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今後は、定員適正化等の行政改革の推進により、人件費、物件費の削減に取り組む方針である。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49285</xdr:rowOff>
    </xdr:from>
    <xdr:to>
      <xdr:col>23</xdr:col>
      <xdr:colOff>133350</xdr:colOff>
      <xdr:row>83</xdr:row>
      <xdr:rowOff>19174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6735"/>
          <a:ext cx="0" cy="312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162701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422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19174</xdr:rowOff>
    </xdr:from>
    <xdr:to>
      <xdr:col>24</xdr:col>
      <xdr:colOff>12700</xdr:colOff>
      <xdr:row>83</xdr:row>
      <xdr:rowOff>19174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24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135662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49285</xdr:rowOff>
    </xdr:from>
    <xdr:to>
      <xdr:col>24</xdr:col>
      <xdr:colOff>12700</xdr:colOff>
      <xdr:row>81</xdr:row>
      <xdr:rowOff>49285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85838</xdr:rowOff>
    </xdr:from>
    <xdr:to>
      <xdr:col>23</xdr:col>
      <xdr:colOff>133350</xdr:colOff>
      <xdr:row>82</xdr:row>
      <xdr:rowOff>100874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44738"/>
          <a:ext cx="8382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153846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9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137319</xdr:rowOff>
    </xdr:from>
    <xdr:to>
      <xdr:col>23</xdr:col>
      <xdr:colOff>184150</xdr:colOff>
      <xdr:row>82</xdr:row>
      <xdr:rowOff>67469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2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49005</xdr:rowOff>
    </xdr:from>
    <xdr:to>
      <xdr:col>19</xdr:col>
      <xdr:colOff>133350</xdr:colOff>
      <xdr:row>82</xdr:row>
      <xdr:rowOff>85838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7905"/>
          <a:ext cx="889000" cy="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122555</xdr:rowOff>
    </xdr:from>
    <xdr:to>
      <xdr:col>19</xdr:col>
      <xdr:colOff>184150</xdr:colOff>
      <xdr:row>82</xdr:row>
      <xdr:rowOff>52705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62882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7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49005</xdr:rowOff>
    </xdr:from>
    <xdr:to>
      <xdr:col>15</xdr:col>
      <xdr:colOff>82550</xdr:colOff>
      <xdr:row>82</xdr:row>
      <xdr:rowOff>127712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07905"/>
          <a:ext cx="889000" cy="7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109703</xdr:rowOff>
    </xdr:from>
    <xdr:to>
      <xdr:col>15</xdr:col>
      <xdr:colOff>133350</xdr:colOff>
      <xdr:row>82</xdr:row>
      <xdr:rowOff>39853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50030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6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127712</xdr:rowOff>
    </xdr:from>
    <xdr:to>
      <xdr:col>11</xdr:col>
      <xdr:colOff>31750</xdr:colOff>
      <xdr:row>89</xdr:row>
      <xdr:rowOff>147309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86612"/>
          <a:ext cx="889000" cy="12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87018</xdr:rowOff>
    </xdr:from>
    <xdr:to>
      <xdr:col>11</xdr:col>
      <xdr:colOff>82550</xdr:colOff>
      <xdr:row>82</xdr:row>
      <xdr:rowOff>17168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27345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102060</xdr:rowOff>
    </xdr:from>
    <xdr:to>
      <xdr:col>7</xdr:col>
      <xdr:colOff>31750</xdr:colOff>
      <xdr:row>82</xdr:row>
      <xdr:rowOff>32210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42387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50074</xdr:rowOff>
    </xdr:from>
    <xdr:to>
      <xdr:col>23</xdr:col>
      <xdr:colOff>184150</xdr:colOff>
      <xdr:row>82</xdr:row>
      <xdr:rowOff>151674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117401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35038</xdr:rowOff>
    </xdr:from>
    <xdr:to>
      <xdr:col>19</xdr:col>
      <xdr:colOff>184150</xdr:colOff>
      <xdr:row>82</xdr:row>
      <xdr:rowOff>136638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121415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80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169655</xdr:rowOff>
    </xdr:from>
    <xdr:to>
      <xdr:col>15</xdr:col>
      <xdr:colOff>133350</xdr:colOff>
      <xdr:row>82</xdr:row>
      <xdr:rowOff>99805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84582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76912</xdr:rowOff>
    </xdr:from>
    <xdr:to>
      <xdr:col>11</xdr:col>
      <xdr:colOff>82550</xdr:colOff>
      <xdr:row>83</xdr:row>
      <xdr:rowOff>7062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163289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2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96509</xdr:rowOff>
    </xdr:from>
    <xdr:to>
      <xdr:col>7</xdr:col>
      <xdr:colOff>31750</xdr:colOff>
      <xdr:row>90</xdr:row>
      <xdr:rowOff>26659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535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90</xdr:row>
      <xdr:rowOff>11436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44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給与表の改正を進め、令和元年度以降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ポイントを下回った。令和４年度は前年度比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改善の</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となったものの、類似団体等の平均値を上回る状態が続いている。</a:t>
          </a:r>
        </a:p>
        <a:p>
          <a:r>
            <a:rPr kumimoji="1" lang="ja-JP" altLang="en-US" sz="1300">
              <a:latin typeface="ＭＳ Ｐゴシック" panose="020B0600070205080204" pitchFamily="50" charset="-128"/>
              <a:ea typeface="ＭＳ Ｐゴシック" panose="020B0600070205080204" pitchFamily="50" charset="-128"/>
            </a:rPr>
            <a:t>　今後も給与表の改正等、国家公務員の給与制度に準ずることを基本に、引き続き給与の適正化に努める。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131234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535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26811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473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26811</xdr:rowOff>
    </xdr:from>
    <xdr:to>
      <xdr:col>72</xdr:col>
      <xdr:colOff>203200</xdr:colOff>
      <xdr:row>88</xdr:row>
      <xdr:rowOff>80434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144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29634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680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大幅な差が生じている。これは、町立でこども園４園、中学校３校、小学校５校の運営によるもの、また、定住促進事業及び企業誘致や新東名関連整備事業など積極的な施策の実施のため、類似団体に比べ多く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150354</xdr:rowOff>
    </xdr:from>
    <xdr:to>
      <xdr:col>81</xdr:col>
      <xdr:colOff>44450</xdr:colOff>
      <xdr:row>63</xdr:row>
      <xdr:rowOff>21802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0254"/>
          <a:ext cx="8382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127564</xdr:rowOff>
    </xdr:from>
    <xdr:to>
      <xdr:col>77</xdr:col>
      <xdr:colOff>44450</xdr:colOff>
      <xdr:row>62</xdr:row>
      <xdr:rowOff>150354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57464"/>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127564</xdr:rowOff>
    </xdr:from>
    <xdr:to>
      <xdr:col>72</xdr:col>
      <xdr:colOff>203200</xdr:colOff>
      <xdr:row>62</xdr:row>
      <xdr:rowOff>159738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57464"/>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62</xdr:row>
      <xdr:rowOff>159738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70870"/>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142452</xdr:rowOff>
    </xdr:from>
    <xdr:to>
      <xdr:col>81</xdr:col>
      <xdr:colOff>95250</xdr:colOff>
      <xdr:row>63</xdr:row>
      <xdr:rowOff>72602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114529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4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99554</xdr:rowOff>
    </xdr:from>
    <xdr:to>
      <xdr:col>77</xdr:col>
      <xdr:colOff>95250</xdr:colOff>
      <xdr:row>63</xdr:row>
      <xdr:rowOff>29704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2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14481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1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76764</xdr:rowOff>
    </xdr:from>
    <xdr:to>
      <xdr:col>73</xdr:col>
      <xdr:colOff>44450</xdr:colOff>
      <xdr:row>63</xdr:row>
      <xdr:rowOff>6914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163141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9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108938</xdr:rowOff>
    </xdr:from>
    <xdr:to>
      <xdr:col>68</xdr:col>
      <xdr:colOff>203200</xdr:colOff>
      <xdr:row>63</xdr:row>
      <xdr:rowOff>39088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23865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2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国の経済対策予算の減に伴う標準財政規模の減等により、公債費負担比率の３カ年の平均は、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％となり、全国平均、県平均とは大きい差が生じている。</a:t>
          </a:r>
        </a:p>
        <a:p>
          <a:r>
            <a:rPr kumimoji="1" lang="ja-JP" altLang="en-US" sz="1300">
              <a:latin typeface="ＭＳ Ｐゴシック" panose="020B0600070205080204" pitchFamily="50" charset="-128"/>
              <a:ea typeface="ＭＳ Ｐゴシック" panose="020B0600070205080204" pitchFamily="50" charset="-128"/>
            </a:rPr>
            <a:t>　今後、施設の長寿命化事業などによる起債の増加が予想されるが、計画的に取り組むことにより新規発行の抑制に努めていく。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113877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9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89746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263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263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65617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年度ふるさと寄附の基金積立により、令和２年度まで将来負担比率は算定されなかった。令和４年度は地方債残高の上昇と基金残高の減少により、将来負担比率は</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の増の</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今後は、新規発行債の抑制を行うとともに一般財源の確保等、基金の積立てを行い、財政の健全化を図る必要がある。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125120</xdr:rowOff>
    </xdr:from>
    <xdr:to>
      <xdr:col>81</xdr:col>
      <xdr:colOff>44450</xdr:colOff>
      <xdr:row>15</xdr:row>
      <xdr:rowOff>122580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52542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71780</xdr:rowOff>
    </xdr:from>
    <xdr:to>
      <xdr:col>81</xdr:col>
      <xdr:colOff>95250</xdr:colOff>
      <xdr:row>16</xdr:row>
      <xdr:rowOff>1930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43857</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74320</xdr:rowOff>
    </xdr:from>
    <xdr:to>
      <xdr:col>77</xdr:col>
      <xdr:colOff>95250</xdr:colOff>
      <xdr:row>15</xdr:row>
      <xdr:rowOff>4470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160697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17,331
135.74
13,965,125
13,336,015
366,002
5,677,349
8,897,036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パート）分の臨時的配置分の精査により減少傾向にあったが、令和４年度は増加に転じた。町立のこども園４園の運営、また、定住促進及び企業誘致や新東名関連整備事業など積極的な施策の実施のため、職員数が類似団体に比べて多く、また、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年の現職員４分の１程度の定年退職に備えた採用計画と職員の高年齢化により、人件費の決算額は類似団体平均に比べ大きい傾向にある。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今後も定員適正化計画により定員管理を進めるが、行財政改革への取り組みを通じて削減に努める。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135164</xdr:rowOff>
    </xdr:from>
    <xdr:to>
      <xdr:col>24</xdr:col>
      <xdr:colOff>25400</xdr:colOff>
      <xdr:row>41</xdr:row>
      <xdr:rowOff>48078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78814"/>
          <a:ext cx="8382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135164</xdr:rowOff>
    </xdr:from>
    <xdr:to>
      <xdr:col>19</xdr:col>
      <xdr:colOff>187325</xdr:colOff>
      <xdr:row>41</xdr:row>
      <xdr:rowOff>113393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78814"/>
          <a:ext cx="889000" cy="6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41</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291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159657</xdr:rowOff>
    </xdr:from>
    <xdr:to>
      <xdr:col>11</xdr:col>
      <xdr:colOff>9525</xdr:colOff>
      <xdr:row>39</xdr:row>
      <xdr:rowOff>42635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74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168728</xdr:rowOff>
    </xdr:from>
    <xdr:to>
      <xdr:col>24</xdr:col>
      <xdr:colOff>76200</xdr:colOff>
      <xdr:row>41</xdr:row>
      <xdr:rowOff>98878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140805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99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62593</xdr:rowOff>
    </xdr:from>
    <xdr:to>
      <xdr:col>15</xdr:col>
      <xdr:colOff>149225</xdr:colOff>
      <xdr:row>41</xdr:row>
      <xdr:rowOff>164193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148970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163285</xdr:rowOff>
    </xdr:from>
    <xdr:to>
      <xdr:col>11</xdr:col>
      <xdr:colOff>60325</xdr:colOff>
      <xdr:row>39</xdr:row>
      <xdr:rowOff>93435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78212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に比べ高くなっているのは、生涯学習施設、健康増進施設などの指定管理施設のほか、保有する施設数が多いためである。令和４年度は特に燃料費の高騰に伴う電気代の高騰等の影響から物件費の比率の増加につながっている。</a:t>
          </a:r>
        </a:p>
        <a:p>
          <a:r>
            <a:rPr kumimoji="1" lang="ja-JP" altLang="en-US" sz="1300">
              <a:latin typeface="ＭＳ Ｐゴシック" panose="020B0600070205080204" pitchFamily="50" charset="-128"/>
              <a:ea typeface="ＭＳ Ｐゴシック" panose="020B0600070205080204" pitchFamily="50" charset="-128"/>
            </a:rPr>
            <a:t>　今後は長期行財政運営計画に基づき、物件費の抑制や公共施設の再編に取り組むこととしている。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19</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9974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99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17</xdr:row>
      <xdr:rowOff>168910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75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161290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76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118110</xdr:rowOff>
    </xdr:from>
    <xdr:to>
      <xdr:col>74</xdr:col>
      <xdr:colOff>31750</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扶助費に係る経常収支比率は、類似団体等と比較して下回っている。</a:t>
          </a:r>
        </a:p>
        <a:p>
          <a:r>
            <a:rPr kumimoji="1" lang="ja-JP" altLang="en-US" sz="1300">
              <a:latin typeface="ＭＳ Ｐゴシック" panose="020B0600070205080204" pitchFamily="50" charset="-128"/>
              <a:ea typeface="ＭＳ Ｐゴシック" panose="020B0600070205080204" pitchFamily="50" charset="-128"/>
            </a:rPr>
            <a:t>　しかし、民間こども園への扶助額が年々増加しており、さらに高齢化の進展により更なる社会保障費の拡大が予想されるため、今後は上昇していくものと見込まれる。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853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類似団体と比較して下回っているのは、他会計への繰出金が少ないことがあげられるが、今後は、国民健康保険に対する繰出金の増加が見込まれている。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123190</xdr:rowOff>
    </xdr:from>
    <xdr:to>
      <xdr:col>82</xdr:col>
      <xdr:colOff>107950</xdr:colOff>
      <xdr:row>53</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210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130810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156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53</xdr:row>
      <xdr:rowOff>115570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15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100330</xdr:rowOff>
    </xdr:from>
    <xdr:to>
      <xdr:col>69</xdr:col>
      <xdr:colOff>92075</xdr:colOff>
      <xdr:row>53</xdr:row>
      <xdr:rowOff>115570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18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72390</xdr:rowOff>
    </xdr:from>
    <xdr:to>
      <xdr:col>82</xdr:col>
      <xdr:colOff>158750</xdr:colOff>
      <xdr:row>54</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152417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80010</xdr:rowOff>
    </xdr:from>
    <xdr:to>
      <xdr:col>78</xdr:col>
      <xdr:colOff>120650</xdr:colOff>
      <xdr:row>54</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20337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3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64770</xdr:rowOff>
    </xdr:from>
    <xdr:to>
      <xdr:col>69</xdr:col>
      <xdr:colOff>142875</xdr:colOff>
      <xdr:row>53</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49530</xdr:rowOff>
    </xdr:from>
    <xdr:to>
      <xdr:col>65</xdr:col>
      <xdr:colOff>53975</xdr:colOff>
      <xdr:row>53</xdr:row>
      <xdr:rowOff>151130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161307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子育て世帯臨時特別給付金等の減少により補助費等は減少となった。また、補助費等の経常収支比率が類似団体を大きく下回った要因は、町内企業立地に対する地域産業立地事業費補助金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令和７年頃までの間に地域産業立地事業費補助金の支出を予定しており、今後は増加となる見込みである。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100874</xdr:rowOff>
    </xdr:from>
    <xdr:to>
      <xdr:col>82</xdr:col>
      <xdr:colOff>107950</xdr:colOff>
      <xdr:row>35</xdr:row>
      <xdr:rowOff>66584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3017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66584</xdr:rowOff>
    </xdr:from>
    <xdr:to>
      <xdr:col>78</xdr:col>
      <xdr:colOff>69850</xdr:colOff>
      <xdr:row>36</xdr:row>
      <xdr:rowOff>162923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067334"/>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64951</xdr:rowOff>
    </xdr:from>
    <xdr:to>
      <xdr:col>73</xdr:col>
      <xdr:colOff>180975</xdr:colOff>
      <xdr:row>36</xdr:row>
      <xdr:rowOff>162923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23715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171087</xdr:rowOff>
    </xdr:from>
    <xdr:to>
      <xdr:col>69</xdr:col>
      <xdr:colOff>92075</xdr:colOff>
      <xdr:row>36</xdr:row>
      <xdr:rowOff>64951</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171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50074</xdr:rowOff>
    </xdr:from>
    <xdr:to>
      <xdr:col>82</xdr:col>
      <xdr:colOff>158750</xdr:colOff>
      <xdr:row>34</xdr:row>
      <xdr:rowOff>151674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66601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2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15784</xdr:rowOff>
    </xdr:from>
    <xdr:to>
      <xdr:col>78</xdr:col>
      <xdr:colOff>120650</xdr:colOff>
      <xdr:row>35</xdr:row>
      <xdr:rowOff>117384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127561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112123</xdr:rowOff>
    </xdr:from>
    <xdr:to>
      <xdr:col>74</xdr:col>
      <xdr:colOff>31750</xdr:colOff>
      <xdr:row>37</xdr:row>
      <xdr:rowOff>42273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27050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14151</xdr:rowOff>
    </xdr:from>
    <xdr:to>
      <xdr:col>69</xdr:col>
      <xdr:colOff>142875</xdr:colOff>
      <xdr:row>36</xdr:row>
      <xdr:rowOff>115751</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100528</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近年の起債抑制と大型事業の償還終了による公債費の減少により、公債費は減少傾向にある。</a:t>
          </a:r>
        </a:p>
        <a:p>
          <a:r>
            <a:rPr kumimoji="1" lang="ja-JP" altLang="en-US" sz="1300">
              <a:latin typeface="ＭＳ Ｐゴシック" panose="020B0600070205080204" pitchFamily="50" charset="-128"/>
              <a:ea typeface="ＭＳ Ｐゴシック" panose="020B0600070205080204" pitchFamily="50" charset="-128"/>
            </a:rPr>
            <a:t>　今後は消防施設整備事業による地方債の増が見込まれるほか、公共施設の長寿命化事業が本格化することもあり、公債費は増加していくことが予想されるため、事務事業等の見直し、一般財源の確保に努め財政の健全化を図る必要があ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76</xdr:row>
      <xdr:rowOff>163576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189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51563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892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51563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65278</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239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人件費、物件費は類似団体平均と比べ上回っているが、扶助費、補助費等は下回っており、類似団体平均と比べて下回る結果となった。今後も長期行財政運営計画に基づき経費の抑制に努めていく。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76</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79144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77</xdr:row>
      <xdr:rowOff>97282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791440"/>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77</xdr:row>
      <xdr:rowOff>97282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08404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76</xdr:row>
      <xdr:rowOff>53848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94231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134010</xdr:rowOff>
    </xdr:from>
    <xdr:to>
      <xdr:col>29</xdr:col>
      <xdr:colOff>127000</xdr:colOff>
      <xdr:row>14</xdr:row>
      <xdr:rowOff>36716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10485"/>
          <a:ext cx="647700" cy="74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36716</xdr:rowOff>
    </xdr:from>
    <xdr:to>
      <xdr:col>26</xdr:col>
      <xdr:colOff>50800</xdr:colOff>
      <xdr:row>14</xdr:row>
      <xdr:rowOff>69075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84641"/>
          <a:ext cx="698500" cy="32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69075</xdr:rowOff>
    </xdr:from>
    <xdr:to>
      <xdr:col>22</xdr:col>
      <xdr:colOff>114300</xdr:colOff>
      <xdr:row>14</xdr:row>
      <xdr:rowOff>103403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17000"/>
          <a:ext cx="698500" cy="3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103403</xdr:rowOff>
    </xdr:from>
    <xdr:to>
      <xdr:col>18</xdr:col>
      <xdr:colOff>177800</xdr:colOff>
      <xdr:row>15</xdr:row>
      <xdr:rowOff>63779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51328"/>
          <a:ext cx="698500" cy="13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83210</xdr:rowOff>
    </xdr:from>
    <xdr:to>
      <xdr:col>29</xdr:col>
      <xdr:colOff>177800</xdr:colOff>
      <xdr:row>14</xdr:row>
      <xdr:rowOff>13360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99737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157366</xdr:rowOff>
    </xdr:from>
    <xdr:to>
      <xdr:col>26</xdr:col>
      <xdr:colOff>101600</xdr:colOff>
      <xdr:row>14</xdr:row>
      <xdr:rowOff>87516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3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97693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02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18275</xdr:rowOff>
    </xdr:from>
    <xdr:to>
      <xdr:col>22</xdr:col>
      <xdr:colOff>165100</xdr:colOff>
      <xdr:row>14</xdr:row>
      <xdr:rowOff>119875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66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130052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3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52603</xdr:rowOff>
    </xdr:from>
    <xdr:to>
      <xdr:col>19</xdr:col>
      <xdr:colOff>38100</xdr:colOff>
      <xdr:row>14</xdr:row>
      <xdr:rowOff>154203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00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164380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12979</xdr:rowOff>
    </xdr:from>
    <xdr:to>
      <xdr:col>15</xdr:col>
      <xdr:colOff>101600</xdr:colOff>
      <xdr:row>15</xdr:row>
      <xdr:rowOff>114579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124756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243152</xdr:rowOff>
    </xdr:from>
    <xdr:to>
      <xdr:col>29</xdr:col>
      <xdr:colOff>127000</xdr:colOff>
      <xdr:row>35</xdr:row>
      <xdr:rowOff>257165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53502"/>
          <a:ext cx="647700" cy="1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257165</xdr:rowOff>
    </xdr:from>
    <xdr:to>
      <xdr:col>26</xdr:col>
      <xdr:colOff>50800</xdr:colOff>
      <xdr:row>35</xdr:row>
      <xdr:rowOff>320624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67515"/>
          <a:ext cx="698500" cy="63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320624</xdr:rowOff>
    </xdr:from>
    <xdr:to>
      <xdr:col>22</xdr:col>
      <xdr:colOff>114300</xdr:colOff>
      <xdr:row>36</xdr:row>
      <xdr:rowOff>45779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30974"/>
          <a:ext cx="698500" cy="68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45779</xdr:rowOff>
    </xdr:from>
    <xdr:to>
      <xdr:col>18</xdr:col>
      <xdr:colOff>177800</xdr:colOff>
      <xdr:row>36</xdr:row>
      <xdr:rowOff>58557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99029"/>
          <a:ext cx="698500" cy="12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116720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192352</xdr:rowOff>
    </xdr:from>
    <xdr:to>
      <xdr:col>29</xdr:col>
      <xdr:colOff>177800</xdr:colOff>
      <xdr:row>35</xdr:row>
      <xdr:rowOff>293952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0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37429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4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206365</xdr:rowOff>
    </xdr:from>
    <xdr:to>
      <xdr:col>26</xdr:col>
      <xdr:colOff>101600</xdr:colOff>
      <xdr:row>35</xdr:row>
      <xdr:rowOff>307965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1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318142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8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269824</xdr:rowOff>
    </xdr:from>
    <xdr:to>
      <xdr:col>22</xdr:col>
      <xdr:colOff>165100</xdr:colOff>
      <xdr:row>36</xdr:row>
      <xdr:rowOff>28524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8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38701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337879</xdr:rowOff>
    </xdr:from>
    <xdr:to>
      <xdr:col>19</xdr:col>
      <xdr:colOff>38100</xdr:colOff>
      <xdr:row>36</xdr:row>
      <xdr:rowOff>96579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106756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7757</xdr:rowOff>
    </xdr:from>
    <xdr:to>
      <xdr:col>15</xdr:col>
      <xdr:colOff>101600</xdr:colOff>
      <xdr:row>36</xdr:row>
      <xdr:rowOff>109357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61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119534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17,331
135.74
13,965,125
13,336,015
366,002
5,677,349
8,897,036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32601</xdr:rowOff>
    </xdr:from>
    <xdr:to>
      <xdr:col>24</xdr:col>
      <xdr:colOff>63500</xdr:colOff>
      <xdr:row>32</xdr:row>
      <xdr:rowOff>88808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519001"/>
          <a:ext cx="838200" cy="5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88808</xdr:rowOff>
    </xdr:from>
    <xdr:to>
      <xdr:col>19</xdr:col>
      <xdr:colOff>177800</xdr:colOff>
      <xdr:row>32</xdr:row>
      <xdr:rowOff>139000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575208"/>
          <a:ext cx="889000" cy="5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139000</xdr:rowOff>
    </xdr:from>
    <xdr:to>
      <xdr:col>15</xdr:col>
      <xdr:colOff>50800</xdr:colOff>
      <xdr:row>34</xdr:row>
      <xdr:rowOff>41002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625400"/>
          <a:ext cx="889000" cy="2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41002</xdr:rowOff>
    </xdr:from>
    <xdr:to>
      <xdr:col>10</xdr:col>
      <xdr:colOff>114300</xdr:colOff>
      <xdr:row>34</xdr:row>
      <xdr:rowOff>123369</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870302"/>
          <a:ext cx="889000" cy="8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153251</xdr:rowOff>
    </xdr:from>
    <xdr:to>
      <xdr:col>24</xdr:col>
      <xdr:colOff>114300</xdr:colOff>
      <xdr:row>32</xdr:row>
      <xdr:rowOff>83401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4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4678</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31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38008</xdr:rowOff>
    </xdr:from>
    <xdr:to>
      <xdr:col>20</xdr:col>
      <xdr:colOff>38100</xdr:colOff>
      <xdr:row>32</xdr:row>
      <xdr:rowOff>139608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5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156135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29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88200</xdr:rowOff>
    </xdr:from>
    <xdr:to>
      <xdr:col>15</xdr:col>
      <xdr:colOff>101600</xdr:colOff>
      <xdr:row>33</xdr:row>
      <xdr:rowOff>18350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5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34877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3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161652</xdr:rowOff>
    </xdr:from>
    <xdr:to>
      <xdr:col>10</xdr:col>
      <xdr:colOff>165100</xdr:colOff>
      <xdr:row>34</xdr:row>
      <xdr:rowOff>91802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108329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59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72569</xdr:rowOff>
    </xdr:from>
    <xdr:to>
      <xdr:col>6</xdr:col>
      <xdr:colOff>38100</xdr:colOff>
      <xdr:row>35</xdr:row>
      <xdr:rowOff>2719</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9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19246</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6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8" name="物件費グラフ枠">
          <a:extLst>
            <a:ext uri="{FF2B5EF4-FFF2-40B4-BE49-F238E27FC236}">
              <a16:creationId xmlns:a16="http://schemas.microsoft.com/office/drawing/2014/main" id="{00000000-0008-0000-0600-000076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171327</xdr:rowOff>
    </xdr:from>
    <xdr:to>
      <xdr:col>24</xdr:col>
      <xdr:colOff>62865</xdr:colOff>
      <xdr:row>59</xdr:row>
      <xdr:rowOff>7034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4633595" y="9943977"/>
          <a:ext cx="1270" cy="178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10861</xdr:rowOff>
    </xdr:from>
    <xdr:ext cx="534377" cy="259045"/>
    <xdr:sp macro="" textlink="">
      <xdr:nvSpPr>
        <xdr:cNvPr id="120" name="物件費最小値テキスト">
          <a:extLst>
            <a:ext uri="{FF2B5EF4-FFF2-40B4-BE49-F238E27FC236}">
              <a16:creationId xmlns:a16="http://schemas.microsoft.com/office/drawing/2014/main" id="{00000000-0008-0000-0600-000078000000}"/>
            </a:ext>
          </a:extLst>
        </xdr:cNvPr>
        <xdr:cNvSpPr txBox="1"/>
      </xdr:nvSpPr>
      <xdr:spPr>
        <a:xfrm>
          <a:off x="4686300" y="1012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7034</xdr:rowOff>
    </xdr:from>
    <xdr:to>
      <xdr:col>24</xdr:col>
      <xdr:colOff>152400</xdr:colOff>
      <xdr:row>59</xdr:row>
      <xdr:rowOff>7034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1012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118004</xdr:rowOff>
    </xdr:from>
    <xdr:ext cx="599010" cy="259045"/>
    <xdr:sp macro="" textlink="">
      <xdr:nvSpPr>
        <xdr:cNvPr id="122" name="物件費最大値テキスト">
          <a:extLst>
            <a:ext uri="{FF2B5EF4-FFF2-40B4-BE49-F238E27FC236}">
              <a16:creationId xmlns:a16="http://schemas.microsoft.com/office/drawing/2014/main" id="{00000000-0008-0000-0600-00007A000000}"/>
            </a:ext>
          </a:extLst>
        </xdr:cNvPr>
        <xdr:cNvSpPr txBox="1"/>
      </xdr:nvSpPr>
      <xdr:spPr>
        <a:xfrm>
          <a:off x="4686300" y="97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171327</xdr:rowOff>
    </xdr:from>
    <xdr:to>
      <xdr:col>24</xdr:col>
      <xdr:colOff>152400</xdr:colOff>
      <xdr:row>57</xdr:row>
      <xdr:rowOff>171327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4546600" y="994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108463</xdr:rowOff>
    </xdr:from>
    <xdr:to>
      <xdr:col>24</xdr:col>
      <xdr:colOff>63500</xdr:colOff>
      <xdr:row>58</xdr:row>
      <xdr:rowOff>111380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3797300" y="10052563"/>
          <a:ext cx="8382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39598</xdr:rowOff>
    </xdr:from>
    <xdr:ext cx="534377" cy="259045"/>
    <xdr:sp macro="" textlink="">
      <xdr:nvSpPr>
        <xdr:cNvPr id="125" name="物件費平均値テキスト">
          <a:extLst>
            <a:ext uri="{FF2B5EF4-FFF2-40B4-BE49-F238E27FC236}">
              <a16:creationId xmlns:a16="http://schemas.microsoft.com/office/drawing/2014/main" id="{00000000-0008-0000-0600-00007D000000}"/>
            </a:ext>
          </a:extLst>
        </xdr:cNvPr>
        <xdr:cNvSpPr txBox="1"/>
      </xdr:nvSpPr>
      <xdr:spPr>
        <a:xfrm>
          <a:off x="4686300" y="998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61171</xdr:rowOff>
    </xdr:from>
    <xdr:to>
      <xdr:col>24</xdr:col>
      <xdr:colOff>114300</xdr:colOff>
      <xdr:row>58</xdr:row>
      <xdr:rowOff>162771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4584700" y="1000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111380</xdr:rowOff>
    </xdr:from>
    <xdr:to>
      <xdr:col>19</xdr:col>
      <xdr:colOff>177800</xdr:colOff>
      <xdr:row>58</xdr:row>
      <xdr:rowOff>128984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908300" y="10055480"/>
          <a:ext cx="889000" cy="1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74071</xdr:rowOff>
    </xdr:from>
    <xdr:to>
      <xdr:col>20</xdr:col>
      <xdr:colOff>38100</xdr:colOff>
      <xdr:row>59</xdr:row>
      <xdr:rowOff>4221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3746500" y="1001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530111" y="101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48857</xdr:rowOff>
    </xdr:from>
    <xdr:to>
      <xdr:col>15</xdr:col>
      <xdr:colOff>50800</xdr:colOff>
      <xdr:row>58</xdr:row>
      <xdr:rowOff>128984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2019300" y="9992957"/>
          <a:ext cx="889000" cy="8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82927</xdr:rowOff>
    </xdr:from>
    <xdr:to>
      <xdr:col>15</xdr:col>
      <xdr:colOff>101600</xdr:colOff>
      <xdr:row>59</xdr:row>
      <xdr:rowOff>13077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2857500" y="1002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641111" y="1011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62141</xdr:rowOff>
    </xdr:from>
    <xdr:to>
      <xdr:col>10</xdr:col>
      <xdr:colOff>114300</xdr:colOff>
      <xdr:row>58</xdr:row>
      <xdr:rowOff>48857</xdr:rowOff>
    </xdr:to>
    <xdr:cxnSp macro="">
      <xdr:nvCxnSpPr>
        <xdr:cNvPr id="133" name="直線コネクタ 132">
          <a:extLst>
            <a:ext uri="{FF2B5EF4-FFF2-40B4-BE49-F238E27FC236}">
              <a16:creationId xmlns:a16="http://schemas.microsoft.com/office/drawing/2014/main" id="{00000000-0008-0000-0600-000085000000}"/>
            </a:ext>
          </a:extLst>
        </xdr:cNvPr>
        <xdr:cNvCxnSpPr/>
      </xdr:nvCxnSpPr>
      <xdr:spPr>
        <a:xfrm>
          <a:off x="1130300" y="8806091"/>
          <a:ext cx="889000" cy="118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87809</xdr:rowOff>
    </xdr:from>
    <xdr:to>
      <xdr:col>10</xdr:col>
      <xdr:colOff>165100</xdr:colOff>
      <xdr:row>59</xdr:row>
      <xdr:rowOff>17959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968500" y="100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9086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752111" y="101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70261</xdr:rowOff>
    </xdr:from>
    <xdr:to>
      <xdr:col>6</xdr:col>
      <xdr:colOff>38100</xdr:colOff>
      <xdr:row>59</xdr:row>
      <xdr:rowOff>411</xdr:rowOff>
    </xdr:to>
    <xdr:sp macro="" textlink="">
      <xdr:nvSpPr>
        <xdr:cNvPr id="136" name="フローチャート: 判断 135">
          <a:extLst>
            <a:ext uri="{FF2B5EF4-FFF2-40B4-BE49-F238E27FC236}">
              <a16:creationId xmlns:a16="http://schemas.microsoft.com/office/drawing/2014/main" id="{00000000-0008-0000-0600-000088000000}"/>
            </a:ext>
          </a:extLst>
        </xdr:cNvPr>
        <xdr:cNvSpPr/>
      </xdr:nvSpPr>
      <xdr:spPr>
        <a:xfrm>
          <a:off x="10795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162988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63111" y="10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57663</xdr:rowOff>
    </xdr:from>
    <xdr:to>
      <xdr:col>24</xdr:col>
      <xdr:colOff>114300</xdr:colOff>
      <xdr:row>58</xdr:row>
      <xdr:rowOff>159263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4584700" y="100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80540</xdr:rowOff>
    </xdr:from>
    <xdr:ext cx="534377" cy="259045"/>
    <xdr:sp macro="" textlink="">
      <xdr:nvSpPr>
        <xdr:cNvPr id="144" name="物件費該当値テキスト">
          <a:extLst>
            <a:ext uri="{FF2B5EF4-FFF2-40B4-BE49-F238E27FC236}">
              <a16:creationId xmlns:a16="http://schemas.microsoft.com/office/drawing/2014/main" id="{00000000-0008-0000-0600-000090000000}"/>
            </a:ext>
          </a:extLst>
        </xdr:cNvPr>
        <xdr:cNvSpPr txBox="1"/>
      </xdr:nvSpPr>
      <xdr:spPr>
        <a:xfrm>
          <a:off x="4686300" y="98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60580</xdr:rowOff>
    </xdr:from>
    <xdr:to>
      <xdr:col>20</xdr:col>
      <xdr:colOff>38100</xdr:colOff>
      <xdr:row>58</xdr:row>
      <xdr:rowOff>162180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3746500" y="100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7257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3530111" y="97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78184</xdr:rowOff>
    </xdr:from>
    <xdr:to>
      <xdr:col>15</xdr:col>
      <xdr:colOff>101600</xdr:colOff>
      <xdr:row>59</xdr:row>
      <xdr:rowOff>8334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2857500" y="1002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24861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2641111" y="97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169507</xdr:rowOff>
    </xdr:from>
    <xdr:to>
      <xdr:col>10</xdr:col>
      <xdr:colOff>165100</xdr:colOff>
      <xdr:row>58</xdr:row>
      <xdr:rowOff>99657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968500" y="99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116184</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1719795" y="971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11341</xdr:rowOff>
    </xdr:from>
    <xdr:to>
      <xdr:col>6</xdr:col>
      <xdr:colOff>38100</xdr:colOff>
      <xdr:row>51</xdr:row>
      <xdr:rowOff>112941</xdr:rowOff>
    </xdr:to>
    <xdr:sp macro="" textlink="">
      <xdr:nvSpPr>
        <xdr:cNvPr id="151" name="楕円 150">
          <a:extLst>
            <a:ext uri="{FF2B5EF4-FFF2-40B4-BE49-F238E27FC236}">
              <a16:creationId xmlns:a16="http://schemas.microsoft.com/office/drawing/2014/main" id="{00000000-0008-0000-0600-000097000000}"/>
            </a:ext>
          </a:extLst>
        </xdr:cNvPr>
        <xdr:cNvSpPr/>
      </xdr:nvSpPr>
      <xdr:spPr>
        <a:xfrm>
          <a:off x="1079500" y="87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129468</xdr:rowOff>
    </xdr:from>
    <xdr:ext cx="599010"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830795" y="853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40281</xdr:rowOff>
    </xdr:from>
    <xdr:to>
      <xdr:col>24</xdr:col>
      <xdr:colOff>63500</xdr:colOff>
      <xdr:row>76</xdr:row>
      <xdr:rowOff>121800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070481"/>
          <a:ext cx="838200" cy="8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43507</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121800</xdr:rowOff>
    </xdr:from>
    <xdr:to>
      <xdr:col>19</xdr:col>
      <xdr:colOff>177800</xdr:colOff>
      <xdr:row>77</xdr:row>
      <xdr:rowOff>135334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152000"/>
          <a:ext cx="889000" cy="18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21582</xdr:rowOff>
    </xdr:from>
    <xdr:to>
      <xdr:col>15</xdr:col>
      <xdr:colOff>50800</xdr:colOff>
      <xdr:row>77</xdr:row>
      <xdr:rowOff>135334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051782"/>
          <a:ext cx="889000" cy="28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21582</xdr:rowOff>
    </xdr:from>
    <xdr:to>
      <xdr:col>10</xdr:col>
      <xdr:colOff>114300</xdr:colOff>
      <xdr:row>77</xdr:row>
      <xdr:rowOff>136522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051782"/>
          <a:ext cx="889000" cy="28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40832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160931</xdr:rowOff>
    </xdr:from>
    <xdr:to>
      <xdr:col>24</xdr:col>
      <xdr:colOff>114300</xdr:colOff>
      <xdr:row>76</xdr:row>
      <xdr:rowOff>91081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1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12359</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87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71000</xdr:rowOff>
    </xdr:from>
    <xdr:to>
      <xdr:col>20</xdr:col>
      <xdr:colOff>38100</xdr:colOff>
      <xdr:row>77</xdr:row>
      <xdr:rowOff>1150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17677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8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84534</xdr:rowOff>
    </xdr:from>
    <xdr:to>
      <xdr:col>15</xdr:col>
      <xdr:colOff>101600</xdr:colOff>
      <xdr:row>78</xdr:row>
      <xdr:rowOff>14684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8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37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142232</xdr:rowOff>
    </xdr:from>
    <xdr:to>
      <xdr:col>10</xdr:col>
      <xdr:colOff>165100</xdr:colOff>
      <xdr:row>76</xdr:row>
      <xdr:rowOff>72383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0009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88909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85722</xdr:rowOff>
    </xdr:from>
    <xdr:to>
      <xdr:col>6</xdr:col>
      <xdr:colOff>38100</xdr:colOff>
      <xdr:row>78</xdr:row>
      <xdr:rowOff>15872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32399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6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113754</xdr:rowOff>
    </xdr:from>
    <xdr:to>
      <xdr:col>24</xdr:col>
      <xdr:colOff>63500</xdr:colOff>
      <xdr:row>96</xdr:row>
      <xdr:rowOff>85561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401504"/>
          <a:ext cx="838200" cy="1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113754</xdr:rowOff>
    </xdr:from>
    <xdr:to>
      <xdr:col>19</xdr:col>
      <xdr:colOff>177800</xdr:colOff>
      <xdr:row>97</xdr:row>
      <xdr:rowOff>36106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01504"/>
          <a:ext cx="889000" cy="26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36106</xdr:rowOff>
    </xdr:from>
    <xdr:to>
      <xdr:col>15</xdr:col>
      <xdr:colOff>50800</xdr:colOff>
      <xdr:row>97</xdr:row>
      <xdr:rowOff>75234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66756"/>
          <a:ext cx="889000" cy="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75234</xdr:rowOff>
    </xdr:from>
    <xdr:to>
      <xdr:col>10</xdr:col>
      <xdr:colOff>114300</xdr:colOff>
      <xdr:row>97</xdr:row>
      <xdr:rowOff>119951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05884"/>
          <a:ext cx="889000" cy="4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34761</xdr:rowOff>
    </xdr:from>
    <xdr:to>
      <xdr:col>24</xdr:col>
      <xdr:colOff>114300</xdr:colOff>
      <xdr:row>96</xdr:row>
      <xdr:rowOff>136361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13188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62954</xdr:rowOff>
    </xdr:from>
    <xdr:to>
      <xdr:col>20</xdr:col>
      <xdr:colOff>38100</xdr:colOff>
      <xdr:row>95</xdr:row>
      <xdr:rowOff>164554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155681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4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156756</xdr:rowOff>
    </xdr:from>
    <xdr:to>
      <xdr:col>15</xdr:col>
      <xdr:colOff>101600</xdr:colOff>
      <xdr:row>97</xdr:row>
      <xdr:rowOff>86906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78033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24434</xdr:rowOff>
    </xdr:from>
    <xdr:to>
      <xdr:col>10</xdr:col>
      <xdr:colOff>165100</xdr:colOff>
      <xdr:row>97</xdr:row>
      <xdr:rowOff>126034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117161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69151</xdr:rowOff>
    </xdr:from>
    <xdr:to>
      <xdr:col>6</xdr:col>
      <xdr:colOff>38100</xdr:colOff>
      <xdr:row>97</xdr:row>
      <xdr:rowOff>170751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161878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9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121714</xdr:rowOff>
    </xdr:from>
    <xdr:to>
      <xdr:col>55</xdr:col>
      <xdr:colOff>0</xdr:colOff>
      <xdr:row>35</xdr:row>
      <xdr:rowOff>138955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22464"/>
          <a:ext cx="8382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116529</xdr:rowOff>
    </xdr:from>
    <xdr:to>
      <xdr:col>50</xdr:col>
      <xdr:colOff>114300</xdr:colOff>
      <xdr:row>35</xdr:row>
      <xdr:rowOff>121714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774379"/>
          <a:ext cx="889000" cy="34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116529</xdr:rowOff>
    </xdr:from>
    <xdr:to>
      <xdr:col>45</xdr:col>
      <xdr:colOff>177800</xdr:colOff>
      <xdr:row>36</xdr:row>
      <xdr:rowOff>103362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74379"/>
          <a:ext cx="889000" cy="50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103362</xdr:rowOff>
    </xdr:from>
    <xdr:to>
      <xdr:col>41</xdr:col>
      <xdr:colOff>50800</xdr:colOff>
      <xdr:row>37</xdr:row>
      <xdr:rowOff>58282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75562"/>
          <a:ext cx="8890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88155</xdr:rowOff>
    </xdr:from>
    <xdr:to>
      <xdr:col>55</xdr:col>
      <xdr:colOff>50800</xdr:colOff>
      <xdr:row>36</xdr:row>
      <xdr:rowOff>18305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111032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4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70914</xdr:rowOff>
    </xdr:from>
    <xdr:to>
      <xdr:col>50</xdr:col>
      <xdr:colOff>165100</xdr:colOff>
      <xdr:row>36</xdr:row>
      <xdr:rowOff>1064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17591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4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65729</xdr:rowOff>
    </xdr:from>
    <xdr:to>
      <xdr:col>46</xdr:col>
      <xdr:colOff>38100</xdr:colOff>
      <xdr:row>33</xdr:row>
      <xdr:rowOff>167329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12406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9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52562</xdr:rowOff>
    </xdr:from>
    <xdr:to>
      <xdr:col>41</xdr:col>
      <xdr:colOff>101600</xdr:colOff>
      <xdr:row>36</xdr:row>
      <xdr:rowOff>154162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2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170689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9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7482</xdr:rowOff>
    </xdr:from>
    <xdr:to>
      <xdr:col>36</xdr:col>
      <xdr:colOff>165100</xdr:colOff>
      <xdr:row>37</xdr:row>
      <xdr:rowOff>109082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100209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4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93948</xdr:rowOff>
    </xdr:from>
    <xdr:to>
      <xdr:col>54</xdr:col>
      <xdr:colOff>189865</xdr:colOff>
      <xdr:row>58</xdr:row>
      <xdr:rowOff>88585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9180798"/>
          <a:ext cx="1270" cy="85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92412</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3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88585</xdr:rowOff>
    </xdr:from>
    <xdr:to>
      <xdr:col>55</xdr:col>
      <xdr:colOff>88900</xdr:colOff>
      <xdr:row>58</xdr:row>
      <xdr:rowOff>88585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3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40625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95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93948</xdr:rowOff>
    </xdr:from>
    <xdr:to>
      <xdr:col>55</xdr:col>
      <xdr:colOff>88900</xdr:colOff>
      <xdr:row>53</xdr:row>
      <xdr:rowOff>93948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18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2700</xdr:rowOff>
    </xdr:from>
    <xdr:to>
      <xdr:col>55</xdr:col>
      <xdr:colOff>0</xdr:colOff>
      <xdr:row>55</xdr:row>
      <xdr:rowOff>32336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32450"/>
          <a:ext cx="8382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106276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0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127849</xdr:rowOff>
    </xdr:from>
    <xdr:to>
      <xdr:col>55</xdr:col>
      <xdr:colOff>50800</xdr:colOff>
      <xdr:row>57</xdr:row>
      <xdr:rowOff>57999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121805</xdr:rowOff>
    </xdr:from>
    <xdr:to>
      <xdr:col>50</xdr:col>
      <xdr:colOff>114300</xdr:colOff>
      <xdr:row>55</xdr:row>
      <xdr:rowOff>2700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208655"/>
          <a:ext cx="889000" cy="22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82440</xdr:rowOff>
    </xdr:from>
    <xdr:to>
      <xdr:col>50</xdr:col>
      <xdr:colOff>165100</xdr:colOff>
      <xdr:row>57</xdr:row>
      <xdr:rowOff>12590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3717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111907</xdr:rowOff>
    </xdr:from>
    <xdr:to>
      <xdr:col>45</xdr:col>
      <xdr:colOff>177800</xdr:colOff>
      <xdr:row>53</xdr:row>
      <xdr:rowOff>121805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855857"/>
          <a:ext cx="889000" cy="3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163204</xdr:rowOff>
    </xdr:from>
    <xdr:to>
      <xdr:col>46</xdr:col>
      <xdr:colOff>38100</xdr:colOff>
      <xdr:row>56</xdr:row>
      <xdr:rowOff>93354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84481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111907</xdr:rowOff>
    </xdr:from>
    <xdr:to>
      <xdr:col>41</xdr:col>
      <xdr:colOff>50800</xdr:colOff>
      <xdr:row>53</xdr:row>
      <xdr:rowOff>160484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855857"/>
          <a:ext cx="889000" cy="39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31914</xdr:rowOff>
    </xdr:from>
    <xdr:to>
      <xdr:col>41</xdr:col>
      <xdr:colOff>101600</xdr:colOff>
      <xdr:row>56</xdr:row>
      <xdr:rowOff>133514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95872</xdr:rowOff>
    </xdr:from>
    <xdr:to>
      <xdr:col>36</xdr:col>
      <xdr:colOff>165100</xdr:colOff>
      <xdr:row>57</xdr:row>
      <xdr:rowOff>26022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17149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152986</xdr:rowOff>
    </xdr:from>
    <xdr:to>
      <xdr:col>55</xdr:col>
      <xdr:colOff>50800</xdr:colOff>
      <xdr:row>55</xdr:row>
      <xdr:rowOff>83136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4413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6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123350</xdr:rowOff>
    </xdr:from>
    <xdr:to>
      <xdr:col>50</xdr:col>
      <xdr:colOff>165100</xdr:colOff>
      <xdr:row>55</xdr:row>
      <xdr:rowOff>53500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70027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5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71005</xdr:rowOff>
    </xdr:from>
    <xdr:to>
      <xdr:col>46</xdr:col>
      <xdr:colOff>38100</xdr:colOff>
      <xdr:row>54</xdr:row>
      <xdr:rowOff>1155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1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17682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9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61107</xdr:rowOff>
    </xdr:from>
    <xdr:to>
      <xdr:col>41</xdr:col>
      <xdr:colOff>101600</xdr:colOff>
      <xdr:row>51</xdr:row>
      <xdr:rowOff>162707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80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7784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58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109684</xdr:rowOff>
    </xdr:from>
    <xdr:to>
      <xdr:col>36</xdr:col>
      <xdr:colOff>165100</xdr:colOff>
      <xdr:row>54</xdr:row>
      <xdr:rowOff>39834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56361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7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84085</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57035"/>
          <a:ext cx="1270" cy="1386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30762</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84085</xdr:rowOff>
    </xdr:from>
    <xdr:to>
      <xdr:col>55</xdr:col>
      <xdr:colOff>88900</xdr:colOff>
      <xdr:row>71</xdr:row>
      <xdr:rowOff>84085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5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19652</xdr:rowOff>
    </xdr:from>
    <xdr:to>
      <xdr:col>55</xdr:col>
      <xdr:colOff>0</xdr:colOff>
      <xdr:row>75</xdr:row>
      <xdr:rowOff>41402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706952"/>
          <a:ext cx="838200" cy="1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140985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42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162558</xdr:rowOff>
    </xdr:from>
    <xdr:to>
      <xdr:col>55</xdr:col>
      <xdr:colOff>50800</xdr:colOff>
      <xdr:row>78</xdr:row>
      <xdr:rowOff>92708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6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113492</xdr:rowOff>
    </xdr:from>
    <xdr:to>
      <xdr:col>50</xdr:col>
      <xdr:colOff>114300</xdr:colOff>
      <xdr:row>74</xdr:row>
      <xdr:rowOff>19652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114992"/>
          <a:ext cx="889000" cy="59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95301</xdr:rowOff>
    </xdr:from>
    <xdr:to>
      <xdr:col>50</xdr:col>
      <xdr:colOff>165100</xdr:colOff>
      <xdr:row>78</xdr:row>
      <xdr:rowOff>25451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9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113492</xdr:rowOff>
    </xdr:from>
    <xdr:to>
      <xdr:col>45</xdr:col>
      <xdr:colOff>177800</xdr:colOff>
      <xdr:row>75</xdr:row>
      <xdr:rowOff>156780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114992"/>
          <a:ext cx="889000" cy="9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74498</xdr:rowOff>
    </xdr:from>
    <xdr:to>
      <xdr:col>46</xdr:col>
      <xdr:colOff>38100</xdr:colOff>
      <xdr:row>77</xdr:row>
      <xdr:rowOff>4648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10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167225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19179</xdr:rowOff>
    </xdr:from>
    <xdr:to>
      <xdr:col>41</xdr:col>
      <xdr:colOff>50800</xdr:colOff>
      <xdr:row>75</xdr:row>
      <xdr:rowOff>156780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877929"/>
          <a:ext cx="889000" cy="1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59230</xdr:rowOff>
    </xdr:from>
    <xdr:to>
      <xdr:col>41</xdr:col>
      <xdr:colOff>101600</xdr:colOff>
      <xdr:row>76</xdr:row>
      <xdr:rowOff>160830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151957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38804</xdr:rowOff>
    </xdr:from>
    <xdr:to>
      <xdr:col>36</xdr:col>
      <xdr:colOff>165100</xdr:colOff>
      <xdr:row>77</xdr:row>
      <xdr:rowOff>140404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131531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3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162052</xdr:rowOff>
    </xdr:from>
    <xdr:to>
      <xdr:col>55</xdr:col>
      <xdr:colOff>50800</xdr:colOff>
      <xdr:row>75</xdr:row>
      <xdr:rowOff>92202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13479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0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140302</xdr:rowOff>
    </xdr:from>
    <xdr:to>
      <xdr:col>50</xdr:col>
      <xdr:colOff>165100</xdr:colOff>
      <xdr:row>74</xdr:row>
      <xdr:rowOff>70452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6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86979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4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62692</xdr:rowOff>
    </xdr:from>
    <xdr:to>
      <xdr:col>46</xdr:col>
      <xdr:colOff>38100</xdr:colOff>
      <xdr:row>70</xdr:row>
      <xdr:rowOff>164292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0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9369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18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105980</xdr:rowOff>
    </xdr:from>
    <xdr:to>
      <xdr:col>41</xdr:col>
      <xdr:colOff>101600</xdr:colOff>
      <xdr:row>76</xdr:row>
      <xdr:rowOff>36130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9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52657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7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139829</xdr:rowOff>
    </xdr:from>
    <xdr:to>
      <xdr:col>36</xdr:col>
      <xdr:colOff>165100</xdr:colOff>
      <xdr:row>75</xdr:row>
      <xdr:rowOff>69979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8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86506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6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91236</xdr:rowOff>
    </xdr:from>
    <xdr:to>
      <xdr:col>54</xdr:col>
      <xdr:colOff>189865</xdr:colOff>
      <xdr:row>98</xdr:row>
      <xdr:rowOff>112277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64636"/>
          <a:ext cx="1270" cy="104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116104</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112277</xdr:rowOff>
    </xdr:from>
    <xdr:to>
      <xdr:col>55</xdr:col>
      <xdr:colOff>88900</xdr:colOff>
      <xdr:row>98</xdr:row>
      <xdr:rowOff>112277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1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37913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3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91236</xdr:rowOff>
    </xdr:from>
    <xdr:to>
      <xdr:col>55</xdr:col>
      <xdr:colOff>88900</xdr:colOff>
      <xdr:row>92</xdr:row>
      <xdr:rowOff>91236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6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157522</xdr:rowOff>
    </xdr:from>
    <xdr:to>
      <xdr:col>55</xdr:col>
      <xdr:colOff>0</xdr:colOff>
      <xdr:row>96</xdr:row>
      <xdr:rowOff>29404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273822"/>
          <a:ext cx="838200" cy="2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22522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44095</xdr:rowOff>
    </xdr:from>
    <xdr:to>
      <xdr:col>55</xdr:col>
      <xdr:colOff>50800</xdr:colOff>
      <xdr:row>96</xdr:row>
      <xdr:rowOff>145695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70059</xdr:rowOff>
    </xdr:from>
    <xdr:to>
      <xdr:col>50</xdr:col>
      <xdr:colOff>114300</xdr:colOff>
      <xdr:row>96</xdr:row>
      <xdr:rowOff>29404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186359"/>
          <a:ext cx="889000" cy="30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171059</xdr:rowOff>
    </xdr:from>
    <xdr:to>
      <xdr:col>50</xdr:col>
      <xdr:colOff>165100</xdr:colOff>
      <xdr:row>96</xdr:row>
      <xdr:rowOff>101209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92336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5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57871</xdr:rowOff>
    </xdr:from>
    <xdr:to>
      <xdr:col>45</xdr:col>
      <xdr:colOff>177800</xdr:colOff>
      <xdr:row>94</xdr:row>
      <xdr:rowOff>70059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488371"/>
          <a:ext cx="889000" cy="6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106877</xdr:rowOff>
    </xdr:from>
    <xdr:to>
      <xdr:col>46</xdr:col>
      <xdr:colOff>38100</xdr:colOff>
      <xdr:row>96</xdr:row>
      <xdr:rowOff>37027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28154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57871</xdr:rowOff>
    </xdr:from>
    <xdr:to>
      <xdr:col>41</xdr:col>
      <xdr:colOff>50800</xdr:colOff>
      <xdr:row>95</xdr:row>
      <xdr:rowOff>160018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488371"/>
          <a:ext cx="889000" cy="9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16708</xdr:rowOff>
    </xdr:from>
    <xdr:to>
      <xdr:col>41</xdr:col>
      <xdr:colOff>101600</xdr:colOff>
      <xdr:row>96</xdr:row>
      <xdr:rowOff>118308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109435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88023</xdr:rowOff>
    </xdr:from>
    <xdr:to>
      <xdr:col>36</xdr:col>
      <xdr:colOff>165100</xdr:colOff>
      <xdr:row>97</xdr:row>
      <xdr:rowOff>18173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106722</xdr:rowOff>
    </xdr:from>
    <xdr:to>
      <xdr:col>55</xdr:col>
      <xdr:colOff>50800</xdr:colOff>
      <xdr:row>95</xdr:row>
      <xdr:rowOff>36872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129599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7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150054</xdr:rowOff>
    </xdr:from>
    <xdr:to>
      <xdr:col>50</xdr:col>
      <xdr:colOff>165100</xdr:colOff>
      <xdr:row>96</xdr:row>
      <xdr:rowOff>80204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96731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1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19259</xdr:rowOff>
    </xdr:from>
    <xdr:to>
      <xdr:col>46</xdr:col>
      <xdr:colOff>38100</xdr:colOff>
      <xdr:row>94</xdr:row>
      <xdr:rowOff>120859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137386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91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7071</xdr:rowOff>
    </xdr:from>
    <xdr:to>
      <xdr:col>41</xdr:col>
      <xdr:colOff>101600</xdr:colOff>
      <xdr:row>90</xdr:row>
      <xdr:rowOff>108671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4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125198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2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109218</xdr:rowOff>
    </xdr:from>
    <xdr:to>
      <xdr:col>36</xdr:col>
      <xdr:colOff>165100</xdr:colOff>
      <xdr:row>96</xdr:row>
      <xdr:rowOff>39368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9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55895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17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69228</xdr:rowOff>
    </xdr:from>
    <xdr:to>
      <xdr:col>85</xdr:col>
      <xdr:colOff>127000</xdr:colOff>
      <xdr:row>38</xdr:row>
      <xdr:rowOff>98361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84328"/>
          <a:ext cx="8382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87177</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0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343</xdr:rowOff>
    </xdr:from>
    <xdr:to>
      <xdr:col>81</xdr:col>
      <xdr:colOff>50800</xdr:colOff>
      <xdr:row>38</xdr:row>
      <xdr:rowOff>69228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43993"/>
          <a:ext cx="889000" cy="2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41953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7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343</xdr:rowOff>
    </xdr:from>
    <xdr:to>
      <xdr:col>76</xdr:col>
      <xdr:colOff>114300</xdr:colOff>
      <xdr:row>37</xdr:row>
      <xdr:rowOff>107340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343993"/>
          <a:ext cx="889000" cy="10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24617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1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107340</xdr:rowOff>
    </xdr:from>
    <xdr:to>
      <xdr:col>71</xdr:col>
      <xdr:colOff>177800</xdr:colOff>
      <xdr:row>39</xdr:row>
      <xdr:rowOff>42202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50990"/>
          <a:ext cx="889000" cy="2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9301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47561</xdr:rowOff>
    </xdr:from>
    <xdr:to>
      <xdr:col>85</xdr:col>
      <xdr:colOff>177800</xdr:colOff>
      <xdr:row>38</xdr:row>
      <xdr:rowOff>149161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6938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18428</xdr:rowOff>
    </xdr:from>
    <xdr:to>
      <xdr:col>81</xdr:col>
      <xdr:colOff>101600</xdr:colOff>
      <xdr:row>38</xdr:row>
      <xdr:rowOff>120028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136555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120993</xdr:rowOff>
    </xdr:from>
    <xdr:to>
      <xdr:col>76</xdr:col>
      <xdr:colOff>165100</xdr:colOff>
      <xdr:row>37</xdr:row>
      <xdr:rowOff>51143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2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67670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0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56540</xdr:rowOff>
    </xdr:from>
    <xdr:to>
      <xdr:col>72</xdr:col>
      <xdr:colOff>38100</xdr:colOff>
      <xdr:row>37</xdr:row>
      <xdr:rowOff>158140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3217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1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162852</xdr:rowOff>
    </xdr:from>
    <xdr:to>
      <xdr:col>67</xdr:col>
      <xdr:colOff>101600</xdr:colOff>
      <xdr:row>39</xdr:row>
      <xdr:rowOff>93002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84129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7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7592</xdr:rowOff>
    </xdr:from>
    <xdr:to>
      <xdr:col>85</xdr:col>
      <xdr:colOff>127000</xdr:colOff>
      <xdr:row>77</xdr:row>
      <xdr:rowOff>22383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209242"/>
          <a:ext cx="8382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7592</xdr:rowOff>
    </xdr:from>
    <xdr:to>
      <xdr:col>81</xdr:col>
      <xdr:colOff>50800</xdr:colOff>
      <xdr:row>77</xdr:row>
      <xdr:rowOff>15632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09242"/>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15632</xdr:rowOff>
    </xdr:from>
    <xdr:to>
      <xdr:col>76</xdr:col>
      <xdr:colOff>114300</xdr:colOff>
      <xdr:row>77</xdr:row>
      <xdr:rowOff>23853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17282"/>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23853</xdr:rowOff>
    </xdr:from>
    <xdr:to>
      <xdr:col>71</xdr:col>
      <xdr:colOff>177800</xdr:colOff>
      <xdr:row>77</xdr:row>
      <xdr:rowOff>32578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2550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143033</xdr:rowOff>
    </xdr:from>
    <xdr:to>
      <xdr:col>85</xdr:col>
      <xdr:colOff>177800</xdr:colOff>
      <xdr:row>77</xdr:row>
      <xdr:rowOff>73183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121460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5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128242</xdr:rowOff>
    </xdr:from>
    <xdr:to>
      <xdr:col>81</xdr:col>
      <xdr:colOff>101600</xdr:colOff>
      <xdr:row>77</xdr:row>
      <xdr:rowOff>58392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49519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136282</xdr:rowOff>
    </xdr:from>
    <xdr:to>
      <xdr:col>76</xdr:col>
      <xdr:colOff>165100</xdr:colOff>
      <xdr:row>77</xdr:row>
      <xdr:rowOff>66432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57559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144503</xdr:rowOff>
    </xdr:from>
    <xdr:to>
      <xdr:col>72</xdr:col>
      <xdr:colOff>38100</xdr:colOff>
      <xdr:row>77</xdr:row>
      <xdr:rowOff>74653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65780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153228</xdr:rowOff>
    </xdr:from>
    <xdr:to>
      <xdr:col>67</xdr:col>
      <xdr:colOff>101600</xdr:colOff>
      <xdr:row>77</xdr:row>
      <xdr:rowOff>83378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8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74505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7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23375</xdr:rowOff>
    </xdr:from>
    <xdr:to>
      <xdr:col>85</xdr:col>
      <xdr:colOff>126364</xdr:colOff>
      <xdr:row>98</xdr:row>
      <xdr:rowOff>127653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6654025"/>
          <a:ext cx="1269" cy="275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131480</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3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127653</xdr:rowOff>
    </xdr:from>
    <xdr:to>
      <xdr:col>86</xdr:col>
      <xdr:colOff>25400</xdr:colOff>
      <xdr:row>98</xdr:row>
      <xdr:rowOff>127653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141502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642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23375</xdr:rowOff>
    </xdr:from>
    <xdr:to>
      <xdr:col>86</xdr:col>
      <xdr:colOff>25400</xdr:colOff>
      <xdr:row>97</xdr:row>
      <xdr:rowOff>23375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6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89453</xdr:rowOff>
    </xdr:from>
    <xdr:to>
      <xdr:col>85</xdr:col>
      <xdr:colOff>127000</xdr:colOff>
      <xdr:row>97</xdr:row>
      <xdr:rowOff>128817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20103"/>
          <a:ext cx="838200" cy="3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147097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7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168670</xdr:rowOff>
    </xdr:from>
    <xdr:to>
      <xdr:col>85</xdr:col>
      <xdr:colOff>177800</xdr:colOff>
      <xdr:row>98</xdr:row>
      <xdr:rowOff>98820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89453</xdr:rowOff>
    </xdr:from>
    <xdr:to>
      <xdr:col>81</xdr:col>
      <xdr:colOff>50800</xdr:colOff>
      <xdr:row>97</xdr:row>
      <xdr:rowOff>123783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20103"/>
          <a:ext cx="889000" cy="3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154108</xdr:rowOff>
    </xdr:from>
    <xdr:to>
      <xdr:col>81</xdr:col>
      <xdr:colOff>101600</xdr:colOff>
      <xdr:row>98</xdr:row>
      <xdr:rowOff>84258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8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75385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7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123783</xdr:rowOff>
    </xdr:from>
    <xdr:to>
      <xdr:col>76</xdr:col>
      <xdr:colOff>114300</xdr:colOff>
      <xdr:row>98</xdr:row>
      <xdr:rowOff>73625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54433"/>
          <a:ext cx="889000" cy="1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15974</xdr:rowOff>
    </xdr:from>
    <xdr:to>
      <xdr:col>76</xdr:col>
      <xdr:colOff>165100</xdr:colOff>
      <xdr:row>98</xdr:row>
      <xdr:rowOff>117574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1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108701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152634</xdr:rowOff>
    </xdr:from>
    <xdr:to>
      <xdr:col>71</xdr:col>
      <xdr:colOff>177800</xdr:colOff>
      <xdr:row>98</xdr:row>
      <xdr:rowOff>73625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5754584"/>
          <a:ext cx="889000" cy="112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33575</xdr:rowOff>
    </xdr:from>
    <xdr:to>
      <xdr:col>72</xdr:col>
      <xdr:colOff>38100</xdr:colOff>
      <xdr:row>98</xdr:row>
      <xdr:rowOff>135175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126302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2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14032</xdr:rowOff>
    </xdr:from>
    <xdr:to>
      <xdr:col>67</xdr:col>
      <xdr:colOff>101600</xdr:colOff>
      <xdr:row>98</xdr:row>
      <xdr:rowOff>115632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106759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78017</xdr:rowOff>
    </xdr:from>
    <xdr:to>
      <xdr:col>85</xdr:col>
      <xdr:colOff>177800</xdr:colOff>
      <xdr:row>98</xdr:row>
      <xdr:rowOff>8167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164394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38653</xdr:rowOff>
    </xdr:from>
    <xdr:to>
      <xdr:col>81</xdr:col>
      <xdr:colOff>101600</xdr:colOff>
      <xdr:row>97</xdr:row>
      <xdr:rowOff>140253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156780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4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72983</xdr:rowOff>
    </xdr:from>
    <xdr:to>
      <xdr:col>76</xdr:col>
      <xdr:colOff>165100</xdr:colOff>
      <xdr:row>98</xdr:row>
      <xdr:rowOff>3133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19660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22825</xdr:rowOff>
    </xdr:from>
    <xdr:to>
      <xdr:col>72</xdr:col>
      <xdr:colOff>38100</xdr:colOff>
      <xdr:row>98</xdr:row>
      <xdr:rowOff>124425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140952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101834</xdr:rowOff>
    </xdr:from>
    <xdr:to>
      <xdr:col>67</xdr:col>
      <xdr:colOff>101600</xdr:colOff>
      <xdr:row>92</xdr:row>
      <xdr:rowOff>31984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7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48511</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547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166046</xdr:rowOff>
    </xdr:from>
    <xdr:to>
      <xdr:col>116</xdr:col>
      <xdr:colOff>63500</xdr:colOff>
      <xdr:row>58</xdr:row>
      <xdr:rowOff>21685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938696"/>
          <a:ext cx="8382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162960</xdr:rowOff>
    </xdr:from>
    <xdr:to>
      <xdr:col>111</xdr:col>
      <xdr:colOff>177800</xdr:colOff>
      <xdr:row>57</xdr:row>
      <xdr:rowOff>166046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3561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157702</xdr:rowOff>
    </xdr:from>
    <xdr:to>
      <xdr:col>107</xdr:col>
      <xdr:colOff>50800</xdr:colOff>
      <xdr:row>57</xdr:row>
      <xdr:rowOff>162960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93035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141986</xdr:rowOff>
    </xdr:from>
    <xdr:to>
      <xdr:col>102</xdr:col>
      <xdr:colOff>114300</xdr:colOff>
      <xdr:row>57</xdr:row>
      <xdr:rowOff>157702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914636"/>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142335</xdr:rowOff>
    </xdr:from>
    <xdr:to>
      <xdr:col>116</xdr:col>
      <xdr:colOff>114300</xdr:colOff>
      <xdr:row>58</xdr:row>
      <xdr:rowOff>72485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57262</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29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115246</xdr:rowOff>
    </xdr:from>
    <xdr:to>
      <xdr:col>112</xdr:col>
      <xdr:colOff>38100</xdr:colOff>
      <xdr:row>58</xdr:row>
      <xdr:rowOff>45396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8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36523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9980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112160</xdr:rowOff>
    </xdr:from>
    <xdr:to>
      <xdr:col>107</xdr:col>
      <xdr:colOff>101600</xdr:colOff>
      <xdr:row>58</xdr:row>
      <xdr:rowOff>42310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8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33437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997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106902</xdr:rowOff>
    </xdr:from>
    <xdr:to>
      <xdr:col>102</xdr:col>
      <xdr:colOff>165100</xdr:colOff>
      <xdr:row>58</xdr:row>
      <xdr:rowOff>37052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8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28179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997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91186</xdr:rowOff>
    </xdr:from>
    <xdr:to>
      <xdr:col>98</xdr:col>
      <xdr:colOff>38100</xdr:colOff>
      <xdr:row>58</xdr:row>
      <xdr:rowOff>21336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8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12463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995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151925</xdr:rowOff>
    </xdr:from>
    <xdr:to>
      <xdr:col>116</xdr:col>
      <xdr:colOff>62864</xdr:colOff>
      <xdr:row>79</xdr:row>
      <xdr:rowOff>149487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667775"/>
          <a:ext cx="1269" cy="1026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153314</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149487</xdr:rowOff>
    </xdr:from>
    <xdr:to>
      <xdr:col>116</xdr:col>
      <xdr:colOff>152400</xdr:colOff>
      <xdr:row>79</xdr:row>
      <xdr:rowOff>149487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98602</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44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151925</xdr:rowOff>
    </xdr:from>
    <xdr:to>
      <xdr:col>116</xdr:col>
      <xdr:colOff>152400</xdr:colOff>
      <xdr:row>73</xdr:row>
      <xdr:rowOff>151925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667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4783</xdr:rowOff>
    </xdr:from>
    <xdr:to>
      <xdr:col>116</xdr:col>
      <xdr:colOff>63500</xdr:colOff>
      <xdr:row>78</xdr:row>
      <xdr:rowOff>148822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77883"/>
          <a:ext cx="838200" cy="14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110707</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31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132280</xdr:rowOff>
    </xdr:from>
    <xdr:to>
      <xdr:col>116</xdr:col>
      <xdr:colOff>114300</xdr:colOff>
      <xdr:row>78</xdr:row>
      <xdr:rowOff>62430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33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148115</xdr:rowOff>
    </xdr:from>
    <xdr:to>
      <xdr:col>111</xdr:col>
      <xdr:colOff>177800</xdr:colOff>
      <xdr:row>78</xdr:row>
      <xdr:rowOff>148822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521215"/>
          <a:ext cx="8890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136579</xdr:rowOff>
    </xdr:from>
    <xdr:to>
      <xdr:col>112</xdr:col>
      <xdr:colOff>38100</xdr:colOff>
      <xdr:row>78</xdr:row>
      <xdr:rowOff>66729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3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83256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11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22853</xdr:rowOff>
    </xdr:from>
    <xdr:to>
      <xdr:col>107</xdr:col>
      <xdr:colOff>50800</xdr:colOff>
      <xdr:row>78</xdr:row>
      <xdr:rowOff>148115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195803"/>
          <a:ext cx="889000" cy="13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134414</xdr:rowOff>
    </xdr:from>
    <xdr:to>
      <xdr:col>107</xdr:col>
      <xdr:colOff>101600</xdr:colOff>
      <xdr:row>78</xdr:row>
      <xdr:rowOff>64564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81091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22853</xdr:rowOff>
    </xdr:from>
    <xdr:to>
      <xdr:col>102</xdr:col>
      <xdr:colOff>114300</xdr:colOff>
      <xdr:row>79</xdr:row>
      <xdr:rowOff>24442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195803"/>
          <a:ext cx="889000" cy="13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52977</xdr:rowOff>
    </xdr:from>
    <xdr:to>
      <xdr:col>102</xdr:col>
      <xdr:colOff>165100</xdr:colOff>
      <xdr:row>77</xdr:row>
      <xdr:rowOff>154577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145704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34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88573</xdr:rowOff>
    </xdr:from>
    <xdr:to>
      <xdr:col>98</xdr:col>
      <xdr:colOff>38100</xdr:colOff>
      <xdr:row>78</xdr:row>
      <xdr:rowOff>18723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35250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125433</xdr:rowOff>
    </xdr:from>
    <xdr:to>
      <xdr:col>116</xdr:col>
      <xdr:colOff>114300</xdr:colOff>
      <xdr:row>78</xdr:row>
      <xdr:rowOff>55583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148310</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98022</xdr:rowOff>
    </xdr:from>
    <xdr:to>
      <xdr:col>112</xdr:col>
      <xdr:colOff>38100</xdr:colOff>
      <xdr:row>79</xdr:row>
      <xdr:rowOff>28172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7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19299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6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97315</xdr:rowOff>
    </xdr:from>
    <xdr:to>
      <xdr:col>107</xdr:col>
      <xdr:colOff>101600</xdr:colOff>
      <xdr:row>79</xdr:row>
      <xdr:rowOff>27465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18592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143503</xdr:rowOff>
    </xdr:from>
    <xdr:to>
      <xdr:col>102</xdr:col>
      <xdr:colOff>165100</xdr:colOff>
      <xdr:row>71</xdr:row>
      <xdr:rowOff>73653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1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90180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192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145092</xdr:rowOff>
    </xdr:from>
    <xdr:to>
      <xdr:col>98</xdr:col>
      <xdr:colOff>38100</xdr:colOff>
      <xdr:row>79</xdr:row>
      <xdr:rowOff>75242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5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66369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6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131,496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が続いている。これは、町立こども園４園の運営によるもの、また、定住促進及び企業誘致や新東名関連整備事業など積極的な施策の実施及び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年の現職員４分の１程度の定年退職に備えた採用計画と職員の高年齢化によるものである。また、増加率は前年度に比べ増加傾向となっている。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19,349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円となっており、類似団体と比較してコストが高い状況となっている。これは、本庁舎空調改修等の公共施設改修事業の増によるものである。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135,983</a:t>
          </a:r>
          <a:r>
            <a:rPr kumimoji="1" lang="ja-JP" altLang="en-US" sz="1300">
              <a:latin typeface="ＭＳ Ｐゴシック" panose="020B0600070205080204" pitchFamily="50" charset="-128"/>
              <a:ea typeface="ＭＳ Ｐゴシック" panose="020B0600070205080204" pitchFamily="50" charset="-128"/>
            </a:rPr>
            <a:t>円となっており、減少傾向にあるものの、類似団体と比較して一人当たりのコストが高い状況が続いている。これは、足柄ＳＡ周辺地区開発道路整備事業、都市計画道路事業、こども園整備事業などを集中的に実施したことによるものであ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9,255</a:t>
          </a:r>
          <a:r>
            <a:rPr kumimoji="1" lang="ja-JP" altLang="en-US" sz="1300">
              <a:latin typeface="ＭＳ Ｐゴシック" panose="020B0600070205080204" pitchFamily="50" charset="-128"/>
              <a:ea typeface="ＭＳ Ｐゴシック" panose="020B0600070205080204" pitchFamily="50" charset="-128"/>
            </a:rPr>
            <a:t>円となっており、減少傾向にあるものの、類似団体と比較して一人当たりのコストが高い状況が続いている。これは台風や暴風災害に伴う復旧事業のコスト増によるものである。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静岡県小山町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17,331
135.74
13,965,125
13,336,015
366,002
5,677,349
8,897,036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53812</xdr:rowOff>
    </xdr:from>
    <xdr:to>
      <xdr:col>24</xdr:col>
      <xdr:colOff>63500</xdr:colOff>
      <xdr:row>34</xdr:row>
      <xdr:rowOff>106390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8311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106390</xdr:rowOff>
    </xdr:from>
    <xdr:to>
      <xdr:col>19</xdr:col>
      <xdr:colOff>177800</xdr:colOff>
      <xdr:row>34</xdr:row>
      <xdr:rowOff>123372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3569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123372</xdr:rowOff>
    </xdr:from>
    <xdr:to>
      <xdr:col>15</xdr:col>
      <xdr:colOff>50800</xdr:colOff>
      <xdr:row>34</xdr:row>
      <xdr:rowOff>161580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52672"/>
          <a:ext cx="88900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161580</xdr:rowOff>
    </xdr:from>
    <xdr:to>
      <xdr:col>10</xdr:col>
      <xdr:colOff>114300</xdr:colOff>
      <xdr:row>36</xdr:row>
      <xdr:rowOff>18869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90880"/>
          <a:ext cx="889000" cy="20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141386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3012</xdr:rowOff>
    </xdr:from>
    <xdr:to>
      <xdr:col>24</xdr:col>
      <xdr:colOff>114300</xdr:colOff>
      <xdr:row>34</xdr:row>
      <xdr:rowOff>104612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25889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55590</xdr:rowOff>
    </xdr:from>
    <xdr:to>
      <xdr:col>20</xdr:col>
      <xdr:colOff>38100</xdr:colOff>
      <xdr:row>34</xdr:row>
      <xdr:rowOff>157190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8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2267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6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72572</xdr:rowOff>
    </xdr:from>
    <xdr:to>
      <xdr:col>15</xdr:col>
      <xdr:colOff>101600</xdr:colOff>
      <xdr:row>35</xdr:row>
      <xdr:rowOff>2722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165299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9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110780</xdr:rowOff>
    </xdr:from>
    <xdr:to>
      <xdr:col>10</xdr:col>
      <xdr:colOff>165100</xdr:colOff>
      <xdr:row>35</xdr:row>
      <xdr:rowOff>40930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32057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139519</xdr:rowOff>
    </xdr:from>
    <xdr:to>
      <xdr:col>6</xdr:col>
      <xdr:colOff>38100</xdr:colOff>
      <xdr:row>36</xdr:row>
      <xdr:rowOff>69669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60796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3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15598</xdr:rowOff>
    </xdr:from>
    <xdr:to>
      <xdr:col>24</xdr:col>
      <xdr:colOff>62865</xdr:colOff>
      <xdr:row>58</xdr:row>
      <xdr:rowOff>154966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788248"/>
          <a:ext cx="1270" cy="31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158793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154966</xdr:rowOff>
    </xdr:from>
    <xdr:to>
      <xdr:col>24</xdr:col>
      <xdr:colOff>152400</xdr:colOff>
      <xdr:row>58</xdr:row>
      <xdr:rowOff>154966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133725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56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15598</xdr:rowOff>
    </xdr:from>
    <xdr:to>
      <xdr:col>24</xdr:col>
      <xdr:colOff>152400</xdr:colOff>
      <xdr:row>57</xdr:row>
      <xdr:rowOff>15598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8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133519</xdr:rowOff>
    </xdr:from>
    <xdr:to>
      <xdr:col>24</xdr:col>
      <xdr:colOff>63500</xdr:colOff>
      <xdr:row>57</xdr:row>
      <xdr:rowOff>161144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6169"/>
          <a:ext cx="838200" cy="2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163278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35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13401</xdr:rowOff>
    </xdr:from>
    <xdr:to>
      <xdr:col>24</xdr:col>
      <xdr:colOff>114300</xdr:colOff>
      <xdr:row>58</xdr:row>
      <xdr:rowOff>115001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5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44572</xdr:rowOff>
    </xdr:from>
    <xdr:to>
      <xdr:col>19</xdr:col>
      <xdr:colOff>177800</xdr:colOff>
      <xdr:row>57</xdr:row>
      <xdr:rowOff>161144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17222"/>
          <a:ext cx="889000" cy="1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10198</xdr:rowOff>
    </xdr:from>
    <xdr:to>
      <xdr:col>20</xdr:col>
      <xdr:colOff>38100</xdr:colOff>
      <xdr:row>58</xdr:row>
      <xdr:rowOff>111798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102925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44572</xdr:rowOff>
    </xdr:from>
    <xdr:to>
      <xdr:col>15</xdr:col>
      <xdr:colOff>50800</xdr:colOff>
      <xdr:row>58</xdr:row>
      <xdr:rowOff>31404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17222"/>
          <a:ext cx="889000" cy="15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60717</xdr:rowOff>
    </xdr:from>
    <xdr:to>
      <xdr:col>15</xdr:col>
      <xdr:colOff>101600</xdr:colOff>
      <xdr:row>57</xdr:row>
      <xdr:rowOff>162317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3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153444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2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20604</xdr:rowOff>
    </xdr:from>
    <xdr:to>
      <xdr:col>10</xdr:col>
      <xdr:colOff>114300</xdr:colOff>
      <xdr:row>58</xdr:row>
      <xdr:rowOff>31404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593104"/>
          <a:ext cx="889000" cy="138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43169</xdr:rowOff>
    </xdr:from>
    <xdr:to>
      <xdr:col>10</xdr:col>
      <xdr:colOff>165100</xdr:colOff>
      <xdr:row>58</xdr:row>
      <xdr:rowOff>144769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135896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7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26488</xdr:rowOff>
    </xdr:from>
    <xdr:to>
      <xdr:col>6</xdr:col>
      <xdr:colOff>38100</xdr:colOff>
      <xdr:row>58</xdr:row>
      <xdr:rowOff>128088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119215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82719</xdr:rowOff>
    </xdr:from>
    <xdr:to>
      <xdr:col>24</xdr:col>
      <xdr:colOff>114300</xdr:colOff>
      <xdr:row>58</xdr:row>
      <xdr:rowOff>12869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169096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110344</xdr:rowOff>
    </xdr:from>
    <xdr:to>
      <xdr:col>20</xdr:col>
      <xdr:colOff>38100</xdr:colOff>
      <xdr:row>58</xdr:row>
      <xdr:rowOff>40494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57021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5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165222</xdr:rowOff>
    </xdr:from>
    <xdr:to>
      <xdr:col>15</xdr:col>
      <xdr:colOff>101600</xdr:colOff>
      <xdr:row>57</xdr:row>
      <xdr:rowOff>95372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111899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4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152054</xdr:rowOff>
    </xdr:from>
    <xdr:to>
      <xdr:col>10</xdr:col>
      <xdr:colOff>165100</xdr:colOff>
      <xdr:row>58</xdr:row>
      <xdr:rowOff>82204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141254</xdr:rowOff>
    </xdr:from>
    <xdr:to>
      <xdr:col>6</xdr:col>
      <xdr:colOff>38100</xdr:colOff>
      <xdr:row>50</xdr:row>
      <xdr:rowOff>71404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5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87931</xdr:rowOff>
    </xdr:from>
    <xdr:ext cx="690189"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85205" y="8317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166246</xdr:rowOff>
    </xdr:from>
    <xdr:to>
      <xdr:col>24</xdr:col>
      <xdr:colOff>62865</xdr:colOff>
      <xdr:row>77</xdr:row>
      <xdr:rowOff>167656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67746"/>
          <a:ext cx="1270" cy="120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37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167656</xdr:rowOff>
    </xdr:from>
    <xdr:to>
      <xdr:col>24</xdr:col>
      <xdr:colOff>152400</xdr:colOff>
      <xdr:row>77</xdr:row>
      <xdr:rowOff>167656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369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112923</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166246</xdr:rowOff>
    </xdr:from>
    <xdr:to>
      <xdr:col>24</xdr:col>
      <xdr:colOff>152400</xdr:colOff>
      <xdr:row>70</xdr:row>
      <xdr:rowOff>166246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6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78387</xdr:rowOff>
    </xdr:from>
    <xdr:to>
      <xdr:col>24</xdr:col>
      <xdr:colOff>63500</xdr:colOff>
      <xdr:row>75</xdr:row>
      <xdr:rowOff>166636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3797300" y="12937137"/>
          <a:ext cx="838200" cy="8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35548</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722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12671</xdr:rowOff>
    </xdr:from>
    <xdr:to>
      <xdr:col>24</xdr:col>
      <xdr:colOff>114300</xdr:colOff>
      <xdr:row>75</xdr:row>
      <xdr:rowOff>114271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8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78387</xdr:rowOff>
    </xdr:from>
    <xdr:to>
      <xdr:col>19</xdr:col>
      <xdr:colOff>177800</xdr:colOff>
      <xdr:row>77</xdr:row>
      <xdr:rowOff>21123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937137"/>
          <a:ext cx="889000" cy="28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113989</xdr:rowOff>
    </xdr:from>
    <xdr:to>
      <xdr:col>20</xdr:col>
      <xdr:colOff>38100</xdr:colOff>
      <xdr:row>75</xdr:row>
      <xdr:rowOff>44139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28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60666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57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132623</xdr:rowOff>
    </xdr:from>
    <xdr:to>
      <xdr:col>15</xdr:col>
      <xdr:colOff>50800</xdr:colOff>
      <xdr:row>77</xdr:row>
      <xdr:rowOff>21123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162823"/>
          <a:ext cx="889000" cy="5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168300</xdr:rowOff>
    </xdr:from>
    <xdr:to>
      <xdr:col>15</xdr:col>
      <xdr:colOff>101600</xdr:colOff>
      <xdr:row>76</xdr:row>
      <xdr:rowOff>98450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114978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80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132623</xdr:rowOff>
    </xdr:from>
    <xdr:to>
      <xdr:col>10</xdr:col>
      <xdr:colOff>114300</xdr:colOff>
      <xdr:row>78</xdr:row>
      <xdr:rowOff>157131</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162823"/>
          <a:ext cx="889000" cy="36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37588</xdr:rowOff>
    </xdr:from>
    <xdr:to>
      <xdr:col>10</xdr:col>
      <xdr:colOff>165100</xdr:colOff>
      <xdr:row>76</xdr:row>
      <xdr:rowOff>139188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06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155716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90396</xdr:rowOff>
    </xdr:from>
    <xdr:to>
      <xdr:col>6</xdr:col>
      <xdr:colOff>38100</xdr:colOff>
      <xdr:row>77</xdr:row>
      <xdr:rowOff>20546</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37072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89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115836</xdr:rowOff>
    </xdr:from>
    <xdr:to>
      <xdr:col>24</xdr:col>
      <xdr:colOff>114300</xdr:colOff>
      <xdr:row>76</xdr:row>
      <xdr:rowOff>45986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97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94263</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9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27587</xdr:rowOff>
    </xdr:from>
    <xdr:to>
      <xdr:col>20</xdr:col>
      <xdr:colOff>38100</xdr:colOff>
      <xdr:row>75</xdr:row>
      <xdr:rowOff>129187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88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120314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97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141773</xdr:rowOff>
    </xdr:from>
    <xdr:to>
      <xdr:col>15</xdr:col>
      <xdr:colOff>101600</xdr:colOff>
      <xdr:row>77</xdr:row>
      <xdr:rowOff>71923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1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63050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26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81823</xdr:rowOff>
    </xdr:from>
    <xdr:to>
      <xdr:col>10</xdr:col>
      <xdr:colOff>165100</xdr:colOff>
      <xdr:row>77</xdr:row>
      <xdr:rowOff>11973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11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3100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20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106331</xdr:rowOff>
    </xdr:from>
    <xdr:to>
      <xdr:col>6</xdr:col>
      <xdr:colOff>38100</xdr:colOff>
      <xdr:row>79</xdr:row>
      <xdr:rowOff>36481</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7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27608</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7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150498</xdr:rowOff>
    </xdr:from>
    <xdr:to>
      <xdr:col>24</xdr:col>
      <xdr:colOff>63500</xdr:colOff>
      <xdr:row>96</xdr:row>
      <xdr:rowOff>157736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09698"/>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157736</xdr:rowOff>
    </xdr:from>
    <xdr:to>
      <xdr:col>19</xdr:col>
      <xdr:colOff>177800</xdr:colOff>
      <xdr:row>97</xdr:row>
      <xdr:rowOff>9748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16936"/>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9748</xdr:rowOff>
    </xdr:from>
    <xdr:to>
      <xdr:col>15</xdr:col>
      <xdr:colOff>50800</xdr:colOff>
      <xdr:row>97</xdr:row>
      <xdr:rowOff>76347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40398"/>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9816</xdr:rowOff>
    </xdr:from>
    <xdr:to>
      <xdr:col>10</xdr:col>
      <xdr:colOff>114300</xdr:colOff>
      <xdr:row>97</xdr:row>
      <xdr:rowOff>76347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640466"/>
          <a:ext cx="889000" cy="6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58976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99698</xdr:rowOff>
    </xdr:from>
    <xdr:to>
      <xdr:col>24</xdr:col>
      <xdr:colOff>114300</xdr:colOff>
      <xdr:row>97</xdr:row>
      <xdr:rowOff>29848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5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78125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3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106936</xdr:rowOff>
    </xdr:from>
    <xdr:to>
      <xdr:col>20</xdr:col>
      <xdr:colOff>38100</xdr:colOff>
      <xdr:row>97</xdr:row>
      <xdr:rowOff>37086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28213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5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130398</xdr:rowOff>
    </xdr:from>
    <xdr:to>
      <xdr:col>15</xdr:col>
      <xdr:colOff>101600</xdr:colOff>
      <xdr:row>97</xdr:row>
      <xdr:rowOff>60548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51675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25547</xdr:rowOff>
    </xdr:from>
    <xdr:to>
      <xdr:col>10</xdr:col>
      <xdr:colOff>165100</xdr:colOff>
      <xdr:row>97</xdr:row>
      <xdr:rowOff>127147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118274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4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130466</xdr:rowOff>
    </xdr:from>
    <xdr:to>
      <xdr:col>6</xdr:col>
      <xdr:colOff>38100</xdr:colOff>
      <xdr:row>97</xdr:row>
      <xdr:rowOff>60616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8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77143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6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109982</xdr:rowOff>
    </xdr:from>
    <xdr:to>
      <xdr:col>55</xdr:col>
      <xdr:colOff>0</xdr:colOff>
      <xdr:row>38</xdr:row>
      <xdr:rowOff>39574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53632"/>
          <a:ext cx="8382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109982</xdr:rowOff>
    </xdr:from>
    <xdr:to>
      <xdr:col>50</xdr:col>
      <xdr:colOff>114300</xdr:colOff>
      <xdr:row>37</xdr:row>
      <xdr:rowOff>121869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5363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115011</xdr:rowOff>
    </xdr:from>
    <xdr:to>
      <xdr:col>45</xdr:col>
      <xdr:colOff>177800</xdr:colOff>
      <xdr:row>37</xdr:row>
      <xdr:rowOff>121869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45866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75006</xdr:rowOff>
    </xdr:from>
    <xdr:to>
      <xdr:col>41</xdr:col>
      <xdr:colOff>50800</xdr:colOff>
      <xdr:row>37</xdr:row>
      <xdr:rowOff>115011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18656"/>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116019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59182</xdr:rowOff>
    </xdr:from>
    <xdr:to>
      <xdr:col>50</xdr:col>
      <xdr:colOff>165100</xdr:colOff>
      <xdr:row>37</xdr:row>
      <xdr:rowOff>160782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5859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71069</xdr:rowOff>
    </xdr:from>
    <xdr:to>
      <xdr:col>46</xdr:col>
      <xdr:colOff>38100</xdr:colOff>
      <xdr:row>38</xdr:row>
      <xdr:rowOff>1219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17746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64211</xdr:rowOff>
    </xdr:from>
    <xdr:to>
      <xdr:col>41</xdr:col>
      <xdr:colOff>101600</xdr:colOff>
      <xdr:row>37</xdr:row>
      <xdr:rowOff>165812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10888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18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24206</xdr:rowOff>
    </xdr:from>
    <xdr:to>
      <xdr:col>36</xdr:col>
      <xdr:colOff>165100</xdr:colOff>
      <xdr:row>37</xdr:row>
      <xdr:rowOff>125806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142333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7683</xdr:rowOff>
    </xdr:from>
    <xdr:to>
      <xdr:col>55</xdr:col>
      <xdr:colOff>0</xdr:colOff>
      <xdr:row>57</xdr:row>
      <xdr:rowOff>160306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08883"/>
          <a:ext cx="838200" cy="3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7683</xdr:rowOff>
    </xdr:from>
    <xdr:to>
      <xdr:col>50</xdr:col>
      <xdr:colOff>114300</xdr:colOff>
      <xdr:row>57</xdr:row>
      <xdr:rowOff>91237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08883"/>
          <a:ext cx="889000" cy="25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9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91237</xdr:rowOff>
    </xdr:from>
    <xdr:to>
      <xdr:col>45</xdr:col>
      <xdr:colOff>177800</xdr:colOff>
      <xdr:row>57</xdr:row>
      <xdr:rowOff>106749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6388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144676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106749</xdr:rowOff>
    </xdr:from>
    <xdr:to>
      <xdr:col>41</xdr:col>
      <xdr:colOff>50800</xdr:colOff>
      <xdr:row>57</xdr:row>
      <xdr:rowOff>115942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79399"/>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109506</xdr:rowOff>
    </xdr:from>
    <xdr:to>
      <xdr:col>55</xdr:col>
      <xdr:colOff>50800</xdr:colOff>
      <xdr:row>58</xdr:row>
      <xdr:rowOff>39656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87933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128333</xdr:rowOff>
    </xdr:from>
    <xdr:to>
      <xdr:col>50</xdr:col>
      <xdr:colOff>165100</xdr:colOff>
      <xdr:row>56</xdr:row>
      <xdr:rowOff>58483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5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75010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3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40437</xdr:rowOff>
    </xdr:from>
    <xdr:to>
      <xdr:col>46</xdr:col>
      <xdr:colOff>38100</xdr:colOff>
      <xdr:row>57</xdr:row>
      <xdr:rowOff>142037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158564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58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55949</xdr:rowOff>
    </xdr:from>
    <xdr:to>
      <xdr:col>41</xdr:col>
      <xdr:colOff>101600</xdr:colOff>
      <xdr:row>57</xdr:row>
      <xdr:rowOff>157549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148676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65142</xdr:rowOff>
    </xdr:from>
    <xdr:to>
      <xdr:col>36</xdr:col>
      <xdr:colOff>165100</xdr:colOff>
      <xdr:row>57</xdr:row>
      <xdr:rowOff>166742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157869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3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63457</xdr:rowOff>
    </xdr:from>
    <xdr:to>
      <xdr:col>54</xdr:col>
      <xdr:colOff>189865</xdr:colOff>
      <xdr:row>79</xdr:row>
      <xdr:rowOff>91858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579307"/>
          <a:ext cx="1270" cy="10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95685</xdr:rowOff>
    </xdr:from>
    <xdr:ext cx="378565"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40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91858</xdr:rowOff>
    </xdr:from>
    <xdr:to>
      <xdr:col>55</xdr:col>
      <xdr:colOff>88900</xdr:colOff>
      <xdr:row>79</xdr:row>
      <xdr:rowOff>91858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3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10134</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35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63457</xdr:rowOff>
    </xdr:from>
    <xdr:to>
      <xdr:col>55</xdr:col>
      <xdr:colOff>88900</xdr:colOff>
      <xdr:row>73</xdr:row>
      <xdr:rowOff>63457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57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87688</xdr:rowOff>
    </xdr:from>
    <xdr:to>
      <xdr:col>55</xdr:col>
      <xdr:colOff>0</xdr:colOff>
      <xdr:row>75</xdr:row>
      <xdr:rowOff>132483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2946438"/>
          <a:ext cx="838200" cy="4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136712</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3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158285</xdr:rowOff>
    </xdr:from>
    <xdr:to>
      <xdr:col>55</xdr:col>
      <xdr:colOff>50800</xdr:colOff>
      <xdr:row>78</xdr:row>
      <xdr:rowOff>88435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5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87688</xdr:rowOff>
    </xdr:from>
    <xdr:to>
      <xdr:col>50</xdr:col>
      <xdr:colOff>114300</xdr:colOff>
      <xdr:row>77</xdr:row>
      <xdr:rowOff>108849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2946438"/>
          <a:ext cx="889000" cy="36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7987</xdr:rowOff>
    </xdr:from>
    <xdr:to>
      <xdr:col>50</xdr:col>
      <xdr:colOff>165100</xdr:colOff>
      <xdr:row>78</xdr:row>
      <xdr:rowOff>109587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100714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100523</xdr:rowOff>
    </xdr:from>
    <xdr:to>
      <xdr:col>45</xdr:col>
      <xdr:colOff>177800</xdr:colOff>
      <xdr:row>77</xdr:row>
      <xdr:rowOff>108849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2102023"/>
          <a:ext cx="889000" cy="120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141652</xdr:rowOff>
    </xdr:from>
    <xdr:to>
      <xdr:col>46</xdr:col>
      <xdr:colOff>38100</xdr:colOff>
      <xdr:row>78</xdr:row>
      <xdr:rowOff>71802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4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62929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100523</xdr:rowOff>
    </xdr:from>
    <xdr:to>
      <xdr:col>41</xdr:col>
      <xdr:colOff>50800</xdr:colOff>
      <xdr:row>78</xdr:row>
      <xdr:rowOff>56152</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2102023"/>
          <a:ext cx="889000" cy="13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59976</xdr:rowOff>
    </xdr:from>
    <xdr:to>
      <xdr:col>41</xdr:col>
      <xdr:colOff>101600</xdr:colOff>
      <xdr:row>78</xdr:row>
      <xdr:rowOff>161576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152703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5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88672</xdr:rowOff>
    </xdr:from>
    <xdr:to>
      <xdr:col>36</xdr:col>
      <xdr:colOff>165100</xdr:colOff>
      <xdr:row>79</xdr:row>
      <xdr:rowOff>18822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9949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81683</xdr:rowOff>
    </xdr:from>
    <xdr:to>
      <xdr:col>55</xdr:col>
      <xdr:colOff>50800</xdr:colOff>
      <xdr:row>76</xdr:row>
      <xdr:rowOff>11832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940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104560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7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36888</xdr:rowOff>
    </xdr:from>
    <xdr:to>
      <xdr:col>50</xdr:col>
      <xdr:colOff>165100</xdr:colOff>
      <xdr:row>75</xdr:row>
      <xdr:rowOff>138488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8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155015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6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58049</xdr:rowOff>
    </xdr:from>
    <xdr:to>
      <xdr:col>46</xdr:col>
      <xdr:colOff>38100</xdr:colOff>
      <xdr:row>77</xdr:row>
      <xdr:rowOff>159649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2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0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49723</xdr:rowOff>
    </xdr:from>
    <xdr:to>
      <xdr:col>41</xdr:col>
      <xdr:colOff>101600</xdr:colOff>
      <xdr:row>70</xdr:row>
      <xdr:rowOff>151323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05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167850</xdr:rowOff>
    </xdr:from>
    <xdr:ext cx="599010"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61795" y="1182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5352</xdr:rowOff>
    </xdr:from>
    <xdr:to>
      <xdr:col>36</xdr:col>
      <xdr:colOff>165100</xdr:colOff>
      <xdr:row>78</xdr:row>
      <xdr:rowOff>106952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123479</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1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34041</xdr:rowOff>
    </xdr:from>
    <xdr:to>
      <xdr:col>54</xdr:col>
      <xdr:colOff>189865</xdr:colOff>
      <xdr:row>98</xdr:row>
      <xdr:rowOff>125737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6150341"/>
          <a:ext cx="1270" cy="7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129564</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693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125737</xdr:rowOff>
    </xdr:from>
    <xdr:to>
      <xdr:col>55</xdr:col>
      <xdr:colOff>88900</xdr:colOff>
      <xdr:row>98</xdr:row>
      <xdr:rowOff>125737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692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152168</xdr:rowOff>
    </xdr:from>
    <xdr:ext cx="599010"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9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34041</xdr:rowOff>
    </xdr:from>
    <xdr:to>
      <xdr:col>55</xdr:col>
      <xdr:colOff>88900</xdr:colOff>
      <xdr:row>94</xdr:row>
      <xdr:rowOff>34041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1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123796</xdr:rowOff>
    </xdr:from>
    <xdr:to>
      <xdr:col>55</xdr:col>
      <xdr:colOff>0</xdr:colOff>
      <xdr:row>95</xdr:row>
      <xdr:rowOff>155539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9639300" y="16411546"/>
          <a:ext cx="8382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157297</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6616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7420</xdr:rowOff>
    </xdr:from>
    <xdr:to>
      <xdr:col>55</xdr:col>
      <xdr:colOff>50800</xdr:colOff>
      <xdr:row>97</xdr:row>
      <xdr:rowOff>109020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46966</xdr:rowOff>
    </xdr:from>
    <xdr:to>
      <xdr:col>50</xdr:col>
      <xdr:colOff>114300</xdr:colOff>
      <xdr:row>95</xdr:row>
      <xdr:rowOff>123796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8750300" y="15991816"/>
          <a:ext cx="889000" cy="41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170830</xdr:rowOff>
    </xdr:from>
    <xdr:to>
      <xdr:col>50</xdr:col>
      <xdr:colOff>165100</xdr:colOff>
      <xdr:row>97</xdr:row>
      <xdr:rowOff>100980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63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92107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2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37855</xdr:rowOff>
    </xdr:from>
    <xdr:to>
      <xdr:col>45</xdr:col>
      <xdr:colOff>177800</xdr:colOff>
      <xdr:row>93</xdr:row>
      <xdr:rowOff>46966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7861300" y="15639805"/>
          <a:ext cx="889000" cy="35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161530</xdr:rowOff>
    </xdr:from>
    <xdr:to>
      <xdr:col>46</xdr:col>
      <xdr:colOff>38100</xdr:colOff>
      <xdr:row>97</xdr:row>
      <xdr:rowOff>91680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662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82807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37855</xdr:rowOff>
    </xdr:from>
    <xdr:to>
      <xdr:col>41</xdr:col>
      <xdr:colOff>50800</xdr:colOff>
      <xdr:row>93</xdr:row>
      <xdr:rowOff>143546</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flipV="1">
          <a:off x="6972300" y="15639805"/>
          <a:ext cx="889000" cy="4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856</xdr:rowOff>
    </xdr:from>
    <xdr:to>
      <xdr:col>41</xdr:col>
      <xdr:colOff>101600</xdr:colOff>
      <xdr:row>97</xdr:row>
      <xdr:rowOff>102456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663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93583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7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26060</xdr:rowOff>
    </xdr:from>
    <xdr:to>
      <xdr:col>36</xdr:col>
      <xdr:colOff>165100</xdr:colOff>
      <xdr:row>97</xdr:row>
      <xdr:rowOff>127660</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66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118787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7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104739</xdr:rowOff>
    </xdr:from>
    <xdr:to>
      <xdr:col>55</xdr:col>
      <xdr:colOff>50800</xdr:colOff>
      <xdr:row>96</xdr:row>
      <xdr:rowOff>34889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3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127616</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24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72996</xdr:rowOff>
    </xdr:from>
    <xdr:to>
      <xdr:col>50</xdr:col>
      <xdr:colOff>165100</xdr:colOff>
      <xdr:row>96</xdr:row>
      <xdr:rowOff>3146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3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19673</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39795" y="161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167616</xdr:rowOff>
    </xdr:from>
    <xdr:to>
      <xdr:col>46</xdr:col>
      <xdr:colOff>38100</xdr:colOff>
      <xdr:row>93</xdr:row>
      <xdr:rowOff>97766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5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114293</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50795" y="157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158505</xdr:rowOff>
    </xdr:from>
    <xdr:to>
      <xdr:col>41</xdr:col>
      <xdr:colOff>101600</xdr:colOff>
      <xdr:row>91</xdr:row>
      <xdr:rowOff>88655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558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105182</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61795" y="1536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92746</xdr:rowOff>
    </xdr:from>
    <xdr:to>
      <xdr:col>36</xdr:col>
      <xdr:colOff>165100</xdr:colOff>
      <xdr:row>94</xdr:row>
      <xdr:rowOff>22896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0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39423</xdr:rowOff>
    </xdr:from>
    <xdr:ext cx="599010"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672795" y="1581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151130</xdr:rowOff>
    </xdr:from>
    <xdr:to>
      <xdr:col>85</xdr:col>
      <xdr:colOff>127000</xdr:colOff>
      <xdr:row>33</xdr:row>
      <xdr:rowOff>157112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5481300" y="5808980"/>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843</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17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73558</xdr:rowOff>
    </xdr:from>
    <xdr:to>
      <xdr:col>81</xdr:col>
      <xdr:colOff>50800</xdr:colOff>
      <xdr:row>33</xdr:row>
      <xdr:rowOff>157112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4592300" y="5731408"/>
          <a:ext cx="889000" cy="8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73558</xdr:rowOff>
    </xdr:from>
    <xdr:to>
      <xdr:col>76</xdr:col>
      <xdr:colOff>114300</xdr:colOff>
      <xdr:row>35</xdr:row>
      <xdr:rowOff>130556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3703300" y="5731408"/>
          <a:ext cx="889000" cy="3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130556</xdr:rowOff>
    </xdr:from>
    <xdr:to>
      <xdr:col>71</xdr:col>
      <xdr:colOff>177800</xdr:colOff>
      <xdr:row>36</xdr:row>
      <xdr:rowOff>85941</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6131306"/>
          <a:ext cx="889000" cy="1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100330</xdr:rowOff>
    </xdr:from>
    <xdr:to>
      <xdr:col>85</xdr:col>
      <xdr:colOff>177800</xdr:colOff>
      <xdr:row>34</xdr:row>
      <xdr:rowOff>30480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123207</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6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106312</xdr:rowOff>
    </xdr:from>
    <xdr:to>
      <xdr:col>81</xdr:col>
      <xdr:colOff>101600</xdr:colOff>
      <xdr:row>34</xdr:row>
      <xdr:rowOff>36462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57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52989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53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22758</xdr:rowOff>
    </xdr:from>
    <xdr:to>
      <xdr:col>76</xdr:col>
      <xdr:colOff>165100</xdr:colOff>
      <xdr:row>33</xdr:row>
      <xdr:rowOff>124358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56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140885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54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79756</xdr:rowOff>
    </xdr:from>
    <xdr:to>
      <xdr:col>72</xdr:col>
      <xdr:colOff>38100</xdr:colOff>
      <xdr:row>36</xdr:row>
      <xdr:rowOff>9906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26433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8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35141</xdr:rowOff>
    </xdr:from>
    <xdr:to>
      <xdr:col>67</xdr:col>
      <xdr:colOff>101600</xdr:colOff>
      <xdr:row>36</xdr:row>
      <xdr:rowOff>136741</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2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127868</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63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20424</xdr:rowOff>
    </xdr:from>
    <xdr:to>
      <xdr:col>85</xdr:col>
      <xdr:colOff>126364</xdr:colOff>
      <xdr:row>57</xdr:row>
      <xdr:rowOff>135471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9107274"/>
          <a:ext cx="1269" cy="800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139298</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135471</xdr:rowOff>
    </xdr:from>
    <xdr:to>
      <xdr:col>86</xdr:col>
      <xdr:colOff>25400</xdr:colOff>
      <xdr:row>57</xdr:row>
      <xdr:rowOff>135471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0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138551</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88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20424</xdr:rowOff>
    </xdr:from>
    <xdr:to>
      <xdr:col>86</xdr:col>
      <xdr:colOff>25400</xdr:colOff>
      <xdr:row>53</xdr:row>
      <xdr:rowOff>20424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10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160236</xdr:rowOff>
    </xdr:from>
    <xdr:to>
      <xdr:col>85</xdr:col>
      <xdr:colOff>127000</xdr:colOff>
      <xdr:row>55</xdr:row>
      <xdr:rowOff>169387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589986"/>
          <a:ext cx="8382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743</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01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22316</xdr:rowOff>
    </xdr:from>
    <xdr:to>
      <xdr:col>85</xdr:col>
      <xdr:colOff>177800</xdr:colOff>
      <xdr:row>56</xdr:row>
      <xdr:rowOff>123916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160236</xdr:rowOff>
    </xdr:from>
    <xdr:to>
      <xdr:col>81</xdr:col>
      <xdr:colOff>50800</xdr:colOff>
      <xdr:row>56</xdr:row>
      <xdr:rowOff>58120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89986"/>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18941</xdr:rowOff>
    </xdr:from>
    <xdr:to>
      <xdr:col>81</xdr:col>
      <xdr:colOff>101600</xdr:colOff>
      <xdr:row>56</xdr:row>
      <xdr:rowOff>120541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111668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1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9665</xdr:rowOff>
    </xdr:from>
    <xdr:to>
      <xdr:col>76</xdr:col>
      <xdr:colOff>114300</xdr:colOff>
      <xdr:row>56</xdr:row>
      <xdr:rowOff>58120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267965"/>
          <a:ext cx="889000" cy="39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140731</xdr:rowOff>
    </xdr:from>
    <xdr:to>
      <xdr:col>76</xdr:col>
      <xdr:colOff>165100</xdr:colOff>
      <xdr:row>56</xdr:row>
      <xdr:rowOff>70881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87408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161097</xdr:rowOff>
    </xdr:from>
    <xdr:to>
      <xdr:col>71</xdr:col>
      <xdr:colOff>177800</xdr:colOff>
      <xdr:row>54</xdr:row>
      <xdr:rowOff>9665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8562147"/>
          <a:ext cx="889000" cy="70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29890</xdr:rowOff>
    </xdr:from>
    <xdr:to>
      <xdr:col>72</xdr:col>
      <xdr:colOff>38100</xdr:colOff>
      <xdr:row>56</xdr:row>
      <xdr:rowOff>131490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122617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34523</xdr:rowOff>
    </xdr:from>
    <xdr:to>
      <xdr:col>67</xdr:col>
      <xdr:colOff>101600</xdr:colOff>
      <xdr:row>56</xdr:row>
      <xdr:rowOff>136123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127250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118587</xdr:rowOff>
    </xdr:from>
    <xdr:to>
      <xdr:col>85</xdr:col>
      <xdr:colOff>177800</xdr:colOff>
      <xdr:row>56</xdr:row>
      <xdr:rowOff>48737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141464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9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109436</xdr:rowOff>
    </xdr:from>
    <xdr:to>
      <xdr:col>81</xdr:col>
      <xdr:colOff>101600</xdr:colOff>
      <xdr:row>56</xdr:row>
      <xdr:rowOff>39586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5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56113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31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7320</xdr:rowOff>
    </xdr:from>
    <xdr:to>
      <xdr:col>76</xdr:col>
      <xdr:colOff>165100</xdr:colOff>
      <xdr:row>56</xdr:row>
      <xdr:rowOff>108920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100047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7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130315</xdr:rowOff>
    </xdr:from>
    <xdr:to>
      <xdr:col>72</xdr:col>
      <xdr:colOff>38100</xdr:colOff>
      <xdr:row>54</xdr:row>
      <xdr:rowOff>60465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2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76992</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03795" y="899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110297</xdr:rowOff>
    </xdr:from>
    <xdr:to>
      <xdr:col>67</xdr:col>
      <xdr:colOff>101600</xdr:colOff>
      <xdr:row>50</xdr:row>
      <xdr:rowOff>40447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85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56974</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828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69228</xdr:rowOff>
    </xdr:from>
    <xdr:to>
      <xdr:col>85</xdr:col>
      <xdr:colOff>127000</xdr:colOff>
      <xdr:row>78</xdr:row>
      <xdr:rowOff>98361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42328"/>
          <a:ext cx="8382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87177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6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343</xdr:rowOff>
    </xdr:from>
    <xdr:to>
      <xdr:col>81</xdr:col>
      <xdr:colOff>50800</xdr:colOff>
      <xdr:row>78</xdr:row>
      <xdr:rowOff>69228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201993"/>
          <a:ext cx="889000" cy="2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41952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343</xdr:rowOff>
    </xdr:from>
    <xdr:to>
      <xdr:col>76</xdr:col>
      <xdr:colOff>114300</xdr:colOff>
      <xdr:row>77</xdr:row>
      <xdr:rowOff>107341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201993"/>
          <a:ext cx="889000" cy="1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24604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6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107341</xdr:rowOff>
    </xdr:from>
    <xdr:to>
      <xdr:col>71</xdr:col>
      <xdr:colOff>177800</xdr:colOff>
      <xdr:row>79</xdr:row>
      <xdr:rowOff>42202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308991"/>
          <a:ext cx="889000" cy="2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9301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47561</xdr:rowOff>
    </xdr:from>
    <xdr:to>
      <xdr:col>85</xdr:col>
      <xdr:colOff>177800</xdr:colOff>
      <xdr:row>78</xdr:row>
      <xdr:rowOff>149161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6938</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0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18428</xdr:rowOff>
    </xdr:from>
    <xdr:to>
      <xdr:col>81</xdr:col>
      <xdr:colOff>101600</xdr:colOff>
      <xdr:row>78</xdr:row>
      <xdr:rowOff>120028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136555</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120993</xdr:rowOff>
    </xdr:from>
    <xdr:to>
      <xdr:col>76</xdr:col>
      <xdr:colOff>165100</xdr:colOff>
      <xdr:row>77</xdr:row>
      <xdr:rowOff>51143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1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67670</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9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56541</xdr:rowOff>
    </xdr:from>
    <xdr:to>
      <xdr:col>72</xdr:col>
      <xdr:colOff>38100</xdr:colOff>
      <xdr:row>77</xdr:row>
      <xdr:rowOff>158141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2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3218</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0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162852</xdr:rowOff>
    </xdr:from>
    <xdr:to>
      <xdr:col>67</xdr:col>
      <xdr:colOff>101600</xdr:colOff>
      <xdr:row>79</xdr:row>
      <xdr:rowOff>93002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84129</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8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7592</xdr:rowOff>
    </xdr:from>
    <xdr:to>
      <xdr:col>85</xdr:col>
      <xdr:colOff>127000</xdr:colOff>
      <xdr:row>97</xdr:row>
      <xdr:rowOff>22383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638242"/>
          <a:ext cx="8382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7592</xdr:rowOff>
    </xdr:from>
    <xdr:to>
      <xdr:col>81</xdr:col>
      <xdr:colOff>50800</xdr:colOff>
      <xdr:row>97</xdr:row>
      <xdr:rowOff>15632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38242"/>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15632</xdr:rowOff>
    </xdr:from>
    <xdr:to>
      <xdr:col>76</xdr:col>
      <xdr:colOff>114300</xdr:colOff>
      <xdr:row>97</xdr:row>
      <xdr:rowOff>23853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46282"/>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23853</xdr:rowOff>
    </xdr:from>
    <xdr:to>
      <xdr:col>71</xdr:col>
      <xdr:colOff>177800</xdr:colOff>
      <xdr:row>97</xdr:row>
      <xdr:rowOff>32578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5450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143033</xdr:rowOff>
    </xdr:from>
    <xdr:to>
      <xdr:col>85</xdr:col>
      <xdr:colOff>177800</xdr:colOff>
      <xdr:row>97</xdr:row>
      <xdr:rowOff>73183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121460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128242</xdr:rowOff>
    </xdr:from>
    <xdr:to>
      <xdr:col>81</xdr:col>
      <xdr:colOff>101600</xdr:colOff>
      <xdr:row>97</xdr:row>
      <xdr:rowOff>58392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49519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136282</xdr:rowOff>
    </xdr:from>
    <xdr:to>
      <xdr:col>76</xdr:col>
      <xdr:colOff>165100</xdr:colOff>
      <xdr:row>97</xdr:row>
      <xdr:rowOff>66432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57559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144503</xdr:rowOff>
    </xdr:from>
    <xdr:to>
      <xdr:col>72</xdr:col>
      <xdr:colOff>38100</xdr:colOff>
      <xdr:row>97</xdr:row>
      <xdr:rowOff>74653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65780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9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153228</xdr:rowOff>
    </xdr:from>
    <xdr:to>
      <xdr:col>67</xdr:col>
      <xdr:colOff>101600</xdr:colOff>
      <xdr:row>97</xdr:row>
      <xdr:rowOff>83378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1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74505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199,867</a:t>
          </a:r>
          <a:r>
            <a:rPr kumimoji="1" lang="ja-JP" altLang="en-US" sz="1300">
              <a:latin typeface="ＭＳ Ｐゴシック" panose="020B0600070205080204" pitchFamily="50" charset="-128"/>
              <a:ea typeface="ＭＳ Ｐゴシック" panose="020B0600070205080204" pitchFamily="50" charset="-128"/>
            </a:rPr>
            <a:t>円となっている。類似団体に比べ高くなっているのは、ふるさと寄附をしていただいた方への返礼品に係る事業費が主な要因である。また、令和４年度増加の要因としては、須走地区地域活性化事業による増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96,325</a:t>
          </a:r>
          <a:r>
            <a:rPr kumimoji="1" lang="ja-JP" altLang="en-US" sz="1300">
              <a:latin typeface="ＭＳ Ｐゴシック" panose="020B0600070205080204" pitchFamily="50" charset="-128"/>
              <a:ea typeface="ＭＳ Ｐゴシック" panose="020B0600070205080204" pitchFamily="50" charset="-128"/>
            </a:rPr>
            <a:t>円となっている。類似団体に比べ高止まりしているのは、新東名及び工業団地関連道路事業、都市計画道路事業等の普通建設事業を重点的に実施してきたことによるものであるが、各事業の進捗に伴い、徐々に減少している。</a:t>
          </a:r>
        </a:p>
        <a:p>
          <a:r>
            <a:rPr kumimoji="1" lang="ja-JP" altLang="en-US" sz="1300">
              <a:latin typeface="ＭＳ Ｐゴシック" panose="020B0600070205080204" pitchFamily="50" charset="-128"/>
              <a:ea typeface="ＭＳ Ｐゴシック" panose="020B0600070205080204" pitchFamily="50" charset="-128"/>
            </a:rPr>
            <a:t>消防費が住民一人当たり</a:t>
          </a:r>
          <a:r>
            <a:rPr kumimoji="1" lang="en-US" altLang="ja-JP" sz="1300">
              <a:latin typeface="ＭＳ Ｐゴシック" panose="020B0600070205080204" pitchFamily="50" charset="-128"/>
              <a:ea typeface="ＭＳ Ｐゴシック" panose="020B0600070205080204" pitchFamily="50" charset="-128"/>
            </a:rPr>
            <a:t>34,200</a:t>
          </a:r>
          <a:r>
            <a:rPr kumimoji="1" lang="ja-JP" altLang="en-US" sz="1300">
              <a:latin typeface="ＭＳ Ｐゴシック" panose="020B0600070205080204" pitchFamily="50" charset="-128"/>
              <a:ea typeface="ＭＳ Ｐゴシック" panose="020B0600070205080204" pitchFamily="50" charset="-128"/>
            </a:rPr>
            <a:t>円となっており、類似団体に比べ高くなっているのは、同報系無線設備デジタル化事業の実施が主な要因である。今後は事業の完了に伴い類似団体平均程度へ減少していく見込みである。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台風災害による臨時財政需要があったため、財政調整基金の取崩しを行い減少したが、令和２年度から令和４年度において決算剰余金を活用した財政調整基金の積み立てにより残高が増加し、標準財政規模比</a:t>
          </a:r>
          <a:r>
            <a:rPr kumimoji="1" lang="en-US" altLang="ja-JP" sz="1400">
              <a:latin typeface="ＭＳ ゴシック" pitchFamily="49" charset="-128"/>
              <a:ea typeface="ＭＳ ゴシック" pitchFamily="49" charset="-128"/>
            </a:rPr>
            <a:t>22.78</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実質収支額の割合と実質単年度収支が下降しているのは、地方交付税の減によるものである。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静岡県小山町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赤字額は、木質バイオマス発電事業特別会計の赤字によるもので、平成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赤字額が令和元年度の収益によって賄いきれず、さらに令和２年７月の火災により発電が停止したことにより、営業収益が大幅に減少したことが主な要因である。赤字額は発電の再開により解消に向かっており、令和４年度は収支が均衡となった。今後は熱供給事業により、黒字化を目指す。</a:t>
          </a:r>
        </a:p>
        <a:p>
          <a:r>
            <a:rPr kumimoji="1" lang="ja-JP" altLang="en-US" sz="1400">
              <a:latin typeface="ＭＳ ゴシック" pitchFamily="49" charset="-128"/>
              <a:ea typeface="ＭＳ ゴシック" pitchFamily="49" charset="-128"/>
            </a:rPr>
            <a:t>　令和元年度から令和２年度にかけて、黒字額の割合が大きく減少したが、これは令和２年度に精算したその他会計（新産業集積エリア造成事業特別会計）の黒字によるものであるが、令和元年度で当該事業はすべて完了し、令和２年度に当該会計は廃止となったことが要因となっている。</a:t>
          </a:r>
        </a:p>
        <a:p>
          <a:r>
            <a:rPr kumimoji="1" lang="ja-JP" altLang="en-US" sz="1400">
              <a:latin typeface="ＭＳ ゴシック" pitchFamily="49" charset="-128"/>
              <a:ea typeface="ＭＳ ゴシック" pitchFamily="49" charset="-128"/>
            </a:rPr>
            <a:t>　一般会計では、見込みに比べふるさと寄附及び税収が予算額以上となっていることから黒字となっている。特に令和４年度は地方交付税の再算定による普通交付税の増等もあったものの令和３年度と比較し額が小さかったこともあり、黒字額の割合が前年度に比べ小さくなっている。</a:t>
          </a:r>
        </a:p>
        <a:p>
          <a:r>
            <a:rPr kumimoji="1" lang="ja-JP" altLang="en-US" sz="1400">
              <a:latin typeface="ＭＳ ゴシック" pitchFamily="49" charset="-128"/>
              <a:ea typeface="ＭＳ ゴシック" pitchFamily="49" charset="-128"/>
            </a:rPr>
            <a:t>　また、宅地造成事業会計で黒字額が生じているが、宅地売却が順調に進んだことによるものである。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13965125</v>
      </c>
      <c r="BO4" s="407"/>
      <c r="BP4" s="407"/>
      <c r="BQ4" s="407"/>
      <c r="BR4" s="407"/>
      <c r="BS4" s="407"/>
      <c r="BT4" s="407"/>
      <c r="BU4" s="408"/>
      <c r="BV4" s="406">
        <v>14837962</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8.9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13336015</v>
      </c>
      <c r="BO5" s="444"/>
      <c r="BP5" s="444"/>
      <c r="BQ5" s="444"/>
      <c r="BR5" s="444"/>
      <c r="BS5" s="444"/>
      <c r="BT5" s="444"/>
      <c r="BU5" s="445"/>
      <c r="BV5" s="443">
        <v>13879939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85.8</v>
      </c>
      <c r="CU5" s="441"/>
      <c r="CV5" s="441"/>
      <c r="CW5" s="441"/>
      <c r="CX5" s="441"/>
      <c r="CY5" s="441"/>
      <c r="CZ5" s="441"/>
      <c r="DA5" s="442"/>
      <c r="DB5" s="440">
        <v>77.7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629110</v>
      </c>
      <c r="BO6" s="444"/>
      <c r="BP6" s="444"/>
      <c r="BQ6" s="444"/>
      <c r="BR6" s="444"/>
      <c r="BS6" s="444"/>
      <c r="BT6" s="444"/>
      <c r="BU6" s="445"/>
      <c r="BV6" s="443">
        <v>958023</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87.6</v>
      </c>
      <c r="CU6" s="481"/>
      <c r="CV6" s="481"/>
      <c r="CW6" s="481"/>
      <c r="CX6" s="481"/>
      <c r="CY6" s="481"/>
      <c r="CZ6" s="481"/>
      <c r="DA6" s="482"/>
      <c r="DB6" s="480">
        <v>84.3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263108</v>
      </c>
      <c r="BO7" s="444"/>
      <c r="BP7" s="444"/>
      <c r="BQ7" s="444"/>
      <c r="BR7" s="444"/>
      <c r="BS7" s="444"/>
      <c r="BT7" s="444"/>
      <c r="BU7" s="445"/>
      <c r="BV7" s="443">
        <v>423942</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5677349</v>
      </c>
      <c r="CU7" s="444"/>
      <c r="CV7" s="444"/>
      <c r="CW7" s="444"/>
      <c r="CX7" s="444"/>
      <c r="CY7" s="444"/>
      <c r="CZ7" s="444"/>
      <c r="DA7" s="445"/>
      <c r="DB7" s="443">
        <v>6034623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366002</v>
      </c>
      <c r="BO8" s="444"/>
      <c r="BP8" s="444"/>
      <c r="BQ8" s="444"/>
      <c r="BR8" s="444"/>
      <c r="BS8" s="444"/>
      <c r="BT8" s="444"/>
      <c r="BU8" s="445"/>
      <c r="BV8" s="443">
        <v>534081</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0.85</v>
      </c>
      <c r="CU8" s="484"/>
      <c r="CV8" s="484"/>
      <c r="CW8" s="484"/>
      <c r="CX8" s="484"/>
      <c r="CY8" s="484"/>
      <c r="CZ8" s="484"/>
      <c r="DA8" s="485"/>
      <c r="DB8" s="483">
        <v>0.87</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18568</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-168079</v>
      </c>
      <c r="BO9" s="444"/>
      <c r="BP9" s="444"/>
      <c r="BQ9" s="444"/>
      <c r="BR9" s="444"/>
      <c r="BS9" s="444"/>
      <c r="BT9" s="444"/>
      <c r="BU9" s="445"/>
      <c r="BV9" s="443">
        <v>271762</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9.1999999999999993</v>
      </c>
      <c r="CU9" s="441"/>
      <c r="CV9" s="441"/>
      <c r="CW9" s="441"/>
      <c r="CX9" s="441"/>
      <c r="CY9" s="441"/>
      <c r="CZ9" s="441"/>
      <c r="DA9" s="442"/>
      <c r="DB9" s="440">
        <v>9.4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19497</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510010</v>
      </c>
      <c r="BO10" s="444"/>
      <c r="BP10" s="444"/>
      <c r="BQ10" s="444"/>
      <c r="BR10" s="444"/>
      <c r="BS10" s="444"/>
      <c r="BT10" s="444"/>
      <c r="BU10" s="445"/>
      <c r="BV10" s="443">
        <v>800007</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17611</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122</v>
      </c>
      <c r="AV12" s="476"/>
      <c r="AW12" s="476"/>
      <c r="AX12" s="476"/>
      <c r="AY12" s="477" t="s">
        <v>137</v>
      </c>
      <c r="AZ12" s="478"/>
      <c r="BA12" s="478"/>
      <c r="BB12" s="478"/>
      <c r="BC12" s="478"/>
      <c r="BD12" s="478"/>
      <c r="BE12" s="478"/>
      <c r="BF12" s="478"/>
      <c r="BG12" s="478"/>
      <c r="BH12" s="478"/>
      <c r="BI12" s="478"/>
      <c r="BJ12" s="478"/>
      <c r="BK12" s="478"/>
      <c r="BL12" s="478"/>
      <c r="BM12" s="479"/>
      <c r="BN12" s="443">
        <v>488449</v>
      </c>
      <c r="BO12" s="444"/>
      <c r="BP12" s="444"/>
      <c r="BQ12" s="444"/>
      <c r="BR12" s="444"/>
      <c r="BS12" s="444"/>
      <c r="BT12" s="444"/>
      <c r="BU12" s="445"/>
      <c r="BV12" s="443">
        <v>240000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17331</v>
      </c>
      <c r="S13" s="528"/>
      <c r="T13" s="528"/>
      <c r="U13" s="528"/>
      <c r="V13" s="529"/>
      <c r="W13" s="459" t="s">
        <v>141</v>
      </c>
      <c r="X13" s="460"/>
      <c r="Y13" s="460"/>
      <c r="Z13" s="460"/>
      <c r="AA13" s="460"/>
      <c r="AB13" s="450"/>
      <c r="AC13" s="494">
        <v>437</v>
      </c>
      <c r="AD13" s="495"/>
      <c r="AE13" s="495"/>
      <c r="AF13" s="495"/>
      <c r="AG13" s="537"/>
      <c r="AH13" s="494">
        <v>443</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-146518</v>
      </c>
      <c r="BO13" s="444"/>
      <c r="BP13" s="444"/>
      <c r="BQ13" s="444"/>
      <c r="BR13" s="444"/>
      <c r="BS13" s="444"/>
      <c r="BT13" s="444"/>
      <c r="BU13" s="445"/>
      <c r="BV13" s="443">
        <v>831769</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9.1</v>
      </c>
      <c r="CU13" s="441"/>
      <c r="CV13" s="441"/>
      <c r="CW13" s="441"/>
      <c r="CX13" s="441"/>
      <c r="CY13" s="441"/>
      <c r="CZ13" s="441"/>
      <c r="DA13" s="442"/>
      <c r="DB13" s="440">
        <v>8.8000000000000007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17836</v>
      </c>
      <c r="S14" s="528"/>
      <c r="T14" s="528"/>
      <c r="U14" s="528"/>
      <c r="V14" s="529"/>
      <c r="W14" s="433"/>
      <c r="X14" s="434"/>
      <c r="Y14" s="434"/>
      <c r="Z14" s="434"/>
      <c r="AA14" s="434"/>
      <c r="AB14" s="423"/>
      <c r="AC14" s="530">
        <v>4.2</v>
      </c>
      <c r="AD14" s="531"/>
      <c r="AE14" s="531"/>
      <c r="AF14" s="531"/>
      <c r="AG14" s="532"/>
      <c r="AH14" s="530">
        <v>4.2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25.2</v>
      </c>
      <c r="CU14" s="542"/>
      <c r="CV14" s="542"/>
      <c r="CW14" s="542"/>
      <c r="CX14" s="542"/>
      <c r="CY14" s="542"/>
      <c r="CZ14" s="542"/>
      <c r="DA14" s="543"/>
      <c r="DB14" s="541">
        <v>7.7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17614</v>
      </c>
      <c r="S15" s="528"/>
      <c r="T15" s="528"/>
      <c r="U15" s="528"/>
      <c r="V15" s="529"/>
      <c r="W15" s="459" t="s">
        <v>149</v>
      </c>
      <c r="X15" s="460"/>
      <c r="Y15" s="460"/>
      <c r="Z15" s="460"/>
      <c r="AA15" s="460"/>
      <c r="AB15" s="450"/>
      <c r="AC15" s="494">
        <v>2422</v>
      </c>
      <c r="AD15" s="495"/>
      <c r="AE15" s="495"/>
      <c r="AF15" s="495"/>
      <c r="AG15" s="537"/>
      <c r="AH15" s="494">
        <v>2515</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3773841</v>
      </c>
      <c r="BO15" s="407"/>
      <c r="BP15" s="407"/>
      <c r="BQ15" s="407"/>
      <c r="BR15" s="407"/>
      <c r="BS15" s="407"/>
      <c r="BT15" s="407"/>
      <c r="BU15" s="408"/>
      <c r="BV15" s="406">
        <v>3723533</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23.3</v>
      </c>
      <c r="AD16" s="531"/>
      <c r="AE16" s="531"/>
      <c r="AF16" s="531"/>
      <c r="AG16" s="532"/>
      <c r="AH16" s="530">
        <v>23.7</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4480038</v>
      </c>
      <c r="BO16" s="444"/>
      <c r="BP16" s="444"/>
      <c r="BQ16" s="444"/>
      <c r="BR16" s="444"/>
      <c r="BS16" s="444"/>
      <c r="BT16" s="444"/>
      <c r="BU16" s="445"/>
      <c r="BV16" s="443">
        <v>4463911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7521</v>
      </c>
      <c r="AD17" s="495"/>
      <c r="AE17" s="495"/>
      <c r="AF17" s="495"/>
      <c r="AG17" s="537"/>
      <c r="AH17" s="494">
        <v>7671</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4835329</v>
      </c>
      <c r="BO17" s="444"/>
      <c r="BP17" s="444"/>
      <c r="BQ17" s="444"/>
      <c r="BR17" s="444"/>
      <c r="BS17" s="444"/>
      <c r="BT17" s="444"/>
      <c r="BU17" s="445"/>
      <c r="BV17" s="443">
        <v>4770760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135.74</v>
      </c>
      <c r="M18" s="567"/>
      <c r="N18" s="567"/>
      <c r="O18" s="567"/>
      <c r="P18" s="567"/>
      <c r="Q18" s="567"/>
      <c r="R18" s="568"/>
      <c r="S18" s="568"/>
      <c r="T18" s="568"/>
      <c r="U18" s="568"/>
      <c r="V18" s="569"/>
      <c r="W18" s="461"/>
      <c r="X18" s="462"/>
      <c r="Y18" s="462"/>
      <c r="Z18" s="462"/>
      <c r="AA18" s="462"/>
      <c r="AB18" s="453"/>
      <c r="AC18" s="570">
        <v>72.5</v>
      </c>
      <c r="AD18" s="571"/>
      <c r="AE18" s="571"/>
      <c r="AF18" s="571"/>
      <c r="AG18" s="572"/>
      <c r="AH18" s="570">
        <v>72.2</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5437669</v>
      </c>
      <c r="BO18" s="444"/>
      <c r="BP18" s="444"/>
      <c r="BQ18" s="444"/>
      <c r="BR18" s="444"/>
      <c r="BS18" s="444"/>
      <c r="BT18" s="444"/>
      <c r="BU18" s="445"/>
      <c r="BV18" s="443">
        <v>5205328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137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9209253</v>
      </c>
      <c r="BO19" s="444"/>
      <c r="BP19" s="444"/>
      <c r="BQ19" s="444"/>
      <c r="BR19" s="444"/>
      <c r="BS19" s="444"/>
      <c r="BT19" s="444"/>
      <c r="BU19" s="445"/>
      <c r="BV19" s="443">
        <v>9440979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6442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8897036</v>
      </c>
      <c r="BO22" s="407"/>
      <c r="BP22" s="407"/>
      <c r="BQ22" s="407"/>
      <c r="BR22" s="407"/>
      <c r="BS22" s="407"/>
      <c r="BT22" s="407"/>
      <c r="BU22" s="408"/>
      <c r="BV22" s="406">
        <v>8782518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4957948</v>
      </c>
      <c r="BO23" s="444"/>
      <c r="BP23" s="444"/>
      <c r="BQ23" s="444"/>
      <c r="BR23" s="444"/>
      <c r="BS23" s="444"/>
      <c r="BT23" s="444"/>
      <c r="BU23" s="445"/>
      <c r="BV23" s="443">
        <v>5003031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7600</v>
      </c>
      <c r="R24" s="495"/>
      <c r="S24" s="495"/>
      <c r="T24" s="495"/>
      <c r="U24" s="495"/>
      <c r="V24" s="537"/>
      <c r="W24" s="589"/>
      <c r="X24" s="590"/>
      <c r="Y24" s="591"/>
      <c r="Z24" s="493" t="s">
        <v>174</v>
      </c>
      <c r="AA24" s="473"/>
      <c r="AB24" s="473"/>
      <c r="AC24" s="473"/>
      <c r="AD24" s="473"/>
      <c r="AE24" s="473"/>
      <c r="AF24" s="473"/>
      <c r="AG24" s="474"/>
      <c r="AH24" s="494">
        <v>212</v>
      </c>
      <c r="AI24" s="495"/>
      <c r="AJ24" s="495"/>
      <c r="AK24" s="495"/>
      <c r="AL24" s="537"/>
      <c r="AM24" s="494">
        <v>666316</v>
      </c>
      <c r="AN24" s="495"/>
      <c r="AO24" s="495"/>
      <c r="AP24" s="495"/>
      <c r="AQ24" s="495"/>
      <c r="AR24" s="537"/>
      <c r="AS24" s="494">
        <v>3143</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4618520</v>
      </c>
      <c r="BO24" s="444"/>
      <c r="BP24" s="444"/>
      <c r="BQ24" s="444"/>
      <c r="BR24" s="444"/>
      <c r="BS24" s="444"/>
      <c r="BT24" s="444"/>
      <c r="BU24" s="445"/>
      <c r="BV24" s="443">
        <v>4254662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6200</v>
      </c>
      <c r="R25" s="495"/>
      <c r="S25" s="495"/>
      <c r="T25" s="495"/>
      <c r="U25" s="495"/>
      <c r="V25" s="537"/>
      <c r="W25" s="589"/>
      <c r="X25" s="590"/>
      <c r="Y25" s="591"/>
      <c r="Z25" s="493" t="s">
        <v>177</v>
      </c>
      <c r="AA25" s="473"/>
      <c r="AB25" s="473"/>
      <c r="AC25" s="473"/>
      <c r="AD25" s="473"/>
      <c r="AE25" s="473"/>
      <c r="AF25" s="473"/>
      <c r="AG25" s="474"/>
      <c r="AH25" s="494" t="s">
        <v>139</v>
      </c>
      <c r="AI25" s="495"/>
      <c r="AJ25" s="495"/>
      <c r="AK25" s="495"/>
      <c r="AL25" s="537"/>
      <c r="AM25" s="494" t="s">
        <v>130</v>
      </c>
      <c r="AN25" s="495"/>
      <c r="AO25" s="495"/>
      <c r="AP25" s="495"/>
      <c r="AQ25" s="495"/>
      <c r="AR25" s="537"/>
      <c r="AS25" s="494" t="s">
        <v>130</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841101</v>
      </c>
      <c r="BO25" s="407"/>
      <c r="BP25" s="407"/>
      <c r="BQ25" s="407"/>
      <c r="BR25" s="407"/>
      <c r="BS25" s="407"/>
      <c r="BT25" s="407"/>
      <c r="BU25" s="408"/>
      <c r="BV25" s="406">
        <v>1033132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5900</v>
      </c>
      <c r="R26" s="495"/>
      <c r="S26" s="495"/>
      <c r="T26" s="495"/>
      <c r="U26" s="495"/>
      <c r="V26" s="537"/>
      <c r="W26" s="589"/>
      <c r="X26" s="590"/>
      <c r="Y26" s="591"/>
      <c r="Z26" s="493" t="s">
        <v>180</v>
      </c>
      <c r="AA26" s="595"/>
      <c r="AB26" s="595"/>
      <c r="AC26" s="595"/>
      <c r="AD26" s="595"/>
      <c r="AE26" s="595"/>
      <c r="AF26" s="595"/>
      <c r="AG26" s="596"/>
      <c r="AH26" s="494">
        <v>3</v>
      </c>
      <c r="AI26" s="495"/>
      <c r="AJ26" s="495"/>
      <c r="AK26" s="495"/>
      <c r="AL26" s="537"/>
      <c r="AM26" s="494">
        <v>8565</v>
      </c>
      <c r="AN26" s="495"/>
      <c r="AO26" s="495"/>
      <c r="AP26" s="495"/>
      <c r="AQ26" s="495"/>
      <c r="AR26" s="537"/>
      <c r="AS26" s="494">
        <v>2855</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130</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3200</v>
      </c>
      <c r="R27" s="495"/>
      <c r="S27" s="495"/>
      <c r="T27" s="495"/>
      <c r="U27" s="495"/>
      <c r="V27" s="537"/>
      <c r="W27" s="589"/>
      <c r="X27" s="590"/>
      <c r="Y27" s="591"/>
      <c r="Z27" s="493" t="s">
        <v>183</v>
      </c>
      <c r="AA27" s="473"/>
      <c r="AB27" s="473"/>
      <c r="AC27" s="473"/>
      <c r="AD27" s="473"/>
      <c r="AE27" s="473"/>
      <c r="AF27" s="473"/>
      <c r="AG27" s="474"/>
      <c r="AH27" s="494">
        <v>3</v>
      </c>
      <c r="AI27" s="495"/>
      <c r="AJ27" s="495"/>
      <c r="AK27" s="495"/>
      <c r="AL27" s="537"/>
      <c r="AM27" s="494">
        <v>11544</v>
      </c>
      <c r="AN27" s="495"/>
      <c r="AO27" s="495"/>
      <c r="AP27" s="495"/>
      <c r="AQ27" s="495"/>
      <c r="AR27" s="537"/>
      <c r="AS27" s="494">
        <v>3848</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724144</v>
      </c>
      <c r="BO27" s="563"/>
      <c r="BP27" s="563"/>
      <c r="BQ27" s="563"/>
      <c r="BR27" s="563"/>
      <c r="BS27" s="563"/>
      <c r="BT27" s="563"/>
      <c r="BU27" s="564"/>
      <c r="BV27" s="562">
        <v>728304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2800</v>
      </c>
      <c r="R28" s="495"/>
      <c r="S28" s="495"/>
      <c r="T28" s="495"/>
      <c r="U28" s="495"/>
      <c r="V28" s="537"/>
      <c r="W28" s="589"/>
      <c r="X28" s="590"/>
      <c r="Y28" s="591"/>
      <c r="Z28" s="493" t="s">
        <v>186</v>
      </c>
      <c r="AA28" s="473"/>
      <c r="AB28" s="473"/>
      <c r="AC28" s="473"/>
      <c r="AD28" s="473"/>
      <c r="AE28" s="473"/>
      <c r="AF28" s="473"/>
      <c r="AG28" s="474"/>
      <c r="AH28" s="494" t="s">
        <v>130</v>
      </c>
      <c r="AI28" s="495"/>
      <c r="AJ28" s="495"/>
      <c r="AK28" s="495"/>
      <c r="AL28" s="537"/>
      <c r="AM28" s="494" t="s">
        <v>130</v>
      </c>
      <c r="AN28" s="495"/>
      <c r="AO28" s="495"/>
      <c r="AP28" s="495"/>
      <c r="AQ28" s="495"/>
      <c r="AR28" s="537"/>
      <c r="AS28" s="494" t="s">
        <v>130</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1293119</v>
      </c>
      <c r="BO28" s="407"/>
      <c r="BP28" s="407"/>
      <c r="BQ28" s="407"/>
      <c r="BR28" s="407"/>
      <c r="BS28" s="407"/>
      <c r="BT28" s="407"/>
      <c r="BU28" s="408"/>
      <c r="BV28" s="406">
        <v>1271558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11</v>
      </c>
      <c r="M29" s="495"/>
      <c r="N29" s="495"/>
      <c r="O29" s="495"/>
      <c r="P29" s="537"/>
      <c r="Q29" s="494">
        <v>2600</v>
      </c>
      <c r="R29" s="495"/>
      <c r="S29" s="495"/>
      <c r="T29" s="495"/>
      <c r="U29" s="495"/>
      <c r="V29" s="537"/>
      <c r="W29" s="592"/>
      <c r="X29" s="593"/>
      <c r="Y29" s="594"/>
      <c r="Z29" s="493" t="s">
        <v>189</v>
      </c>
      <c r="AA29" s="473"/>
      <c r="AB29" s="473"/>
      <c r="AC29" s="473"/>
      <c r="AD29" s="473"/>
      <c r="AE29" s="473"/>
      <c r="AF29" s="473"/>
      <c r="AG29" s="474"/>
      <c r="AH29" s="494">
        <v>215</v>
      </c>
      <c r="AI29" s="495"/>
      <c r="AJ29" s="495"/>
      <c r="AK29" s="495"/>
      <c r="AL29" s="537"/>
      <c r="AM29" s="494">
        <v>677860</v>
      </c>
      <c r="AN29" s="495"/>
      <c r="AO29" s="495"/>
      <c r="AP29" s="495"/>
      <c r="AQ29" s="495"/>
      <c r="AR29" s="537"/>
      <c r="AS29" s="494">
        <v>3153</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144197</v>
      </c>
      <c r="BO29" s="444"/>
      <c r="BP29" s="444"/>
      <c r="BQ29" s="444"/>
      <c r="BR29" s="444"/>
      <c r="BS29" s="444"/>
      <c r="BT29" s="444"/>
      <c r="BU29" s="445"/>
      <c r="BV29" s="443">
        <v>144454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98.6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3037913</v>
      </c>
      <c r="BO30" s="563"/>
      <c r="BP30" s="563"/>
      <c r="BQ30" s="563"/>
      <c r="BR30" s="563"/>
      <c r="BS30" s="563"/>
      <c r="BT30" s="563"/>
      <c r="BU30" s="564"/>
      <c r="BV30" s="562">
        <v>3772351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200</v>
      </c>
      <c r="X33" s="432"/>
      <c r="Y33" s="432"/>
      <c r="Z33" s="432"/>
      <c r="AA33" s="432"/>
      <c r="AB33" s="432"/>
      <c r="AC33" s="432"/>
      <c r="AD33" s="432"/>
      <c r="AE33" s="432"/>
      <c r="AF33" s="432"/>
      <c r="AG33" s="432"/>
      <c r="AH33" s="432"/>
      <c r="AI33" s="432"/>
      <c r="AJ33" s="432"/>
      <c r="AK33" s="432"/>
      <c r="AL33" s="206"/>
      <c r="AM33" s="467" t="s">
        <v>201</v>
      </c>
      <c r="AN33" s="467"/>
      <c r="AO33" s="432" t="s">
        <v>199</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201</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IF('各会計、関係団体の財政状況及び健全化判断比率'!B32="","",'各会計、関係団体の財政状況及び健全化判断比率'!B32)</f>
        <v>下水道事業特別会計</v>
      </c>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育英奨学資金特別会計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IF('各会計、関係団体の財政状況及び健全化判断比率'!B33="","",'各会計、関係団体の財政状況及び健全化判断比率'!B33)</f>
        <v>木質バイオマス発電事業特別会計</v>
      </c>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土地取得特別会計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10</v>
      </c>
      <c r="BF36" s="633"/>
      <c r="BG36" s="634" t="str">
        <f>IF('各会計、関係団体の財政状況及び健全化判断比率'!B34="","",'各会計、関係団体の財政状況及び健全化判断比率'!B34)</f>
        <v>温泉供給事業特別会計</v>
      </c>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11</v>
      </c>
      <c r="BF37" s="633"/>
      <c r="BG37" s="634" t="str">
        <f>IF('各会計、関係団体の財政状況及び健全化判断比率'!B35="","",'各会計、関係団体の財政状況及び健全化判断比率'!B35)</f>
        <v>上野工業団地造成事業特別会計</v>
      </c>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f t="shared" si="1"/>
        <v>12</v>
      </c>
      <c r="BF38" s="633"/>
      <c r="BG38" s="634" t="str">
        <f>IF('各会計、関係団体の財政状況及び健全化判断比率'!B36="","",'各会計、関係団体の財政状況及び健全化判断比率'!B36)</f>
        <v>小山ＰＡ周辺開発事業特別会計</v>
      </c>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f t="shared" si="1"/>
        <v>13</v>
      </c>
      <c r="BF39" s="633"/>
      <c r="BG39" s="634" t="str">
        <f>IF('各会計、関係団体の財政状況及び健全化判断比率'!B37="","",'各会計、関係団体の財政状況及び健全化判断比率'!B37)</f>
        <v>宅地造成事業特別会計</v>
      </c>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m3da10VcnTu5e1684yUuTf24fdJgqGLIee1uq53k/m+s2Q02npwD9j+VcozVr4MRwfXjXdTQMRsAG/8/puOeOg==" saltValue="5GKC/X9UcaPQhZAb3WJI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7" t="s">
        <v>571</v>
      </c>
      <c r="D34" s="1187"/>
      <c r="E34" s="1188"/>
      <c r="F34" s="32">
        <v>9.5299999999999994</v>
      </c>
      <c r="G34" s="33">
        <v>9.8699999999999992</v>
      </c>
      <c r="H34" s="33">
        <v>4.59</v>
      </c>
      <c r="I34" s="33">
        <v>8.82</v>
      </c>
      <c r="J34" s="34">
        <v>6.42</v>
      </c>
      <c r="K34" s="22"/>
      <c r="L34" s="22"/>
      <c r="M34" s="22"/>
      <c r="N34" s="22"/>
      <c r="O34" s="22"/>
      <c r="P34" s="22"/>
    </row>
    <row r="35" spans="1:16" ht="39" customHeight="1" x14ac:dyDescent="0.15">
      <c r="A35" s="22"/>
      <c r="B35" s="35"/>
      <c r="C35" s="1181" t="s">
        <v>572</v>
      </c>
      <c r="D35" s="1182"/>
      <c r="E35" s="1183"/>
      <c r="F35" s="36">
        <v>1.76</v>
      </c>
      <c r="G35" s="37">
        <v>2.69</v>
      </c>
      <c r="H35" s="37">
        <v>2.68</v>
      </c>
      <c r="I35" s="37">
        <v>2.57</v>
      </c>
      <c r="J35" s="38">
        <v>4.8</v>
      </c>
      <c r="K35" s="22"/>
      <c r="L35" s="22"/>
      <c r="M35" s="22"/>
      <c r="N35" s="22"/>
      <c r="O35" s="22"/>
      <c r="P35" s="22"/>
    </row>
    <row r="36" spans="1:16" ht="39" customHeight="1" x14ac:dyDescent="0.15">
      <c r="A36" s="22"/>
      <c r="B36" s="35"/>
      <c r="C36" s="1181" t="s">
        <v>573</v>
      </c>
      <c r="D36" s="1182"/>
      <c r="E36" s="1183"/>
      <c r="F36" s="36">
        <v>0</v>
      </c>
      <c r="G36" s="37">
        <v>2.4</v>
      </c>
      <c r="H36" s="37">
        <v>1.08</v>
      </c>
      <c r="I36" s="37">
        <v>2.2400000000000002</v>
      </c>
      <c r="J36" s="38">
        <v>2.42</v>
      </c>
      <c r="K36" s="22"/>
      <c r="L36" s="22"/>
      <c r="M36" s="22"/>
      <c r="N36" s="22"/>
      <c r="O36" s="22"/>
      <c r="P36" s="22"/>
    </row>
    <row r="37" spans="1:16" ht="39" customHeight="1" x14ac:dyDescent="0.15">
      <c r="A37" s="22"/>
      <c r="B37" s="35"/>
      <c r="C37" s="1181" t="s">
        <v>574</v>
      </c>
      <c r="D37" s="1182"/>
      <c r="E37" s="1183"/>
      <c r="F37" s="36">
        <v>2.2000000000000002</v>
      </c>
      <c r="G37" s="37">
        <v>2.94</v>
      </c>
      <c r="H37" s="37">
        <v>3.45</v>
      </c>
      <c r="I37" s="37">
        <v>2.79</v>
      </c>
      <c r="J37" s="38">
        <v>2.19</v>
      </c>
      <c r="K37" s="22"/>
      <c r="L37" s="22"/>
      <c r="M37" s="22"/>
      <c r="N37" s="22"/>
      <c r="O37" s="22"/>
      <c r="P37" s="22"/>
    </row>
    <row r="38" spans="1:16" ht="39" customHeight="1" x14ac:dyDescent="0.15">
      <c r="A38" s="22"/>
      <c r="B38" s="35"/>
      <c r="C38" s="1181" t="s">
        <v>575</v>
      </c>
      <c r="D38" s="1182"/>
      <c r="E38" s="1183"/>
      <c r="F38" s="36">
        <v>3.62</v>
      </c>
      <c r="G38" s="37">
        <v>3.07</v>
      </c>
      <c r="H38" s="37">
        <v>2.6</v>
      </c>
      <c r="I38" s="37">
        <v>1.72</v>
      </c>
      <c r="J38" s="38">
        <v>0.87</v>
      </c>
      <c r="K38" s="22"/>
      <c r="L38" s="22"/>
      <c r="M38" s="22"/>
      <c r="N38" s="22"/>
      <c r="O38" s="22"/>
      <c r="P38" s="22"/>
    </row>
    <row r="39" spans="1:16" ht="39" customHeight="1" x14ac:dyDescent="0.15">
      <c r="A39" s="22"/>
      <c r="B39" s="35"/>
      <c r="C39" s="1181" t="s">
        <v>576</v>
      </c>
      <c r="D39" s="1182"/>
      <c r="E39" s="1183"/>
      <c r="F39" s="36">
        <v>0.03</v>
      </c>
      <c r="G39" s="37">
        <v>0.03</v>
      </c>
      <c r="H39" s="37">
        <v>7.0000000000000007E-2</v>
      </c>
      <c r="I39" s="37">
        <v>0.1</v>
      </c>
      <c r="J39" s="38">
        <v>0.34</v>
      </c>
      <c r="K39" s="22"/>
      <c r="L39" s="22"/>
      <c r="M39" s="22"/>
      <c r="N39" s="22"/>
      <c r="O39" s="22"/>
      <c r="P39" s="22"/>
    </row>
    <row r="40" spans="1:16" ht="39" customHeight="1" x14ac:dyDescent="0.15">
      <c r="A40" s="22"/>
      <c r="B40" s="35"/>
      <c r="C40" s="1181" t="s">
        <v>577</v>
      </c>
      <c r="D40" s="1182"/>
      <c r="E40" s="1183"/>
      <c r="F40" s="36">
        <v>0.05</v>
      </c>
      <c r="G40" s="37">
        <v>0.05</v>
      </c>
      <c r="H40" s="37">
        <v>0.05</v>
      </c>
      <c r="I40" s="37">
        <v>0.05</v>
      </c>
      <c r="J40" s="38">
        <v>0.05</v>
      </c>
      <c r="K40" s="22"/>
      <c r="L40" s="22"/>
      <c r="M40" s="22"/>
      <c r="N40" s="22"/>
      <c r="O40" s="22"/>
      <c r="P40" s="22"/>
    </row>
    <row r="41" spans="1:16" ht="39" customHeight="1" x14ac:dyDescent="0.15">
      <c r="A41" s="22"/>
      <c r="B41" s="35"/>
      <c r="C41" s="1181" t="s">
        <v>578</v>
      </c>
      <c r="D41" s="1182"/>
      <c r="E41" s="1183"/>
      <c r="F41" s="36">
        <v>7.0000000000000007E-2</v>
      </c>
      <c r="G41" s="37">
        <v>0.02</v>
      </c>
      <c r="H41" s="37">
        <v>0.02</v>
      </c>
      <c r="I41" s="37">
        <v>0.02</v>
      </c>
      <c r="J41" s="38">
        <v>0.02</v>
      </c>
      <c r="K41" s="22"/>
      <c r="L41" s="22"/>
      <c r="M41" s="22"/>
      <c r="N41" s="22"/>
      <c r="O41" s="22"/>
      <c r="P41" s="22"/>
    </row>
    <row r="42" spans="1:16" ht="39" customHeight="1" x14ac:dyDescent="0.15">
      <c r="A42" s="22"/>
      <c r="B42" s="39"/>
      <c r="C42" s="1181" t="s">
        <v>579</v>
      </c>
      <c r="D42" s="1182"/>
      <c r="E42" s="1183"/>
      <c r="F42" s="36" t="s">
        <v>580</v>
      </c>
      <c r="G42" s="37" t="s">
        <v>581</v>
      </c>
      <c r="H42" s="37" t="s">
        <v>582</v>
      </c>
      <c r="I42" s="37" t="s">
        <v>583</v>
      </c>
      <c r="J42" s="38" t="s">
        <v>521</v>
      </c>
      <c r="K42" s="22"/>
      <c r="L42" s="22"/>
      <c r="M42" s="22"/>
      <c r="N42" s="22"/>
      <c r="O42" s="22"/>
      <c r="P42" s="22"/>
    </row>
    <row r="43" spans="1:16" ht="39" customHeight="1" thickBot="1" x14ac:dyDescent="0.2">
      <c r="A43" s="22"/>
      <c r="B43" s="40"/>
      <c r="C43" s="1184" t="s">
        <v>584</v>
      </c>
      <c r="D43" s="1185"/>
      <c r="E43" s="1186"/>
      <c r="F43" s="41">
        <v>1.68</v>
      </c>
      <c r="G43" s="42">
        <v>14.1</v>
      </c>
      <c r="H43" s="42">
        <v>0.12</v>
      </c>
      <c r="I43" s="42">
        <v>0.06</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zS5M+ZZ17fnd2nKXl8i6lzMtqeyitGa8nygyenqR+/4zDHDH1mXCwXWOtLiGXjh8Da+7TorRTN//Pz2aBQabQ==" saltValue="RYDLc0QWMpq8PvFsZHv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874</v>
      </c>
      <c r="L45" s="60">
        <v>873</v>
      </c>
      <c r="M45" s="60">
        <v>882</v>
      </c>
      <c r="N45" s="60">
        <v>889</v>
      </c>
      <c r="O45" s="61">
        <v>843</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521</v>
      </c>
      <c r="L46" s="64" t="s">
        <v>521</v>
      </c>
      <c r="M46" s="64" t="s">
        <v>521</v>
      </c>
      <c r="N46" s="64" t="s">
        <v>521</v>
      </c>
      <c r="O46" s="65" t="s">
        <v>521</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521</v>
      </c>
      <c r="L47" s="64" t="s">
        <v>521</v>
      </c>
      <c r="M47" s="64" t="s">
        <v>521</v>
      </c>
      <c r="N47" s="64" t="s">
        <v>521</v>
      </c>
      <c r="O47" s="65" t="s">
        <v>521</v>
      </c>
      <c r="P47" s="48"/>
      <c r="Q47" s="48"/>
      <c r="R47" s="48"/>
      <c r="S47" s="48"/>
      <c r="T47" s="48"/>
      <c r="U47" s="48"/>
    </row>
    <row r="48" spans="1:21" ht="30.75" customHeight="1" x14ac:dyDescent="0.15">
      <c r="A48" s="48"/>
      <c r="B48" s="1191"/>
      <c r="C48" s="1192"/>
      <c r="D48" s="62"/>
      <c r="E48" s="1197" t="s">
        <v>15</v>
      </c>
      <c r="F48" s="1197"/>
      <c r="G48" s="1197"/>
      <c r="H48" s="1197"/>
      <c r="I48" s="1197"/>
      <c r="J48" s="1198"/>
      <c r="K48" s="63">
        <v>50</v>
      </c>
      <c r="L48" s="64">
        <v>51</v>
      </c>
      <c r="M48" s="64">
        <v>50</v>
      </c>
      <c r="N48" s="64">
        <v>93</v>
      </c>
      <c r="O48" s="65">
        <v>90</v>
      </c>
      <c r="P48" s="48"/>
      <c r="Q48" s="48"/>
      <c r="R48" s="48"/>
      <c r="S48" s="48"/>
      <c r="T48" s="48"/>
      <c r="U48" s="48"/>
    </row>
    <row r="49" spans="1:21" ht="30.75" customHeight="1" x14ac:dyDescent="0.15">
      <c r="A49" s="48"/>
      <c r="B49" s="1191"/>
      <c r="C49" s="1192"/>
      <c r="D49" s="62"/>
      <c r="E49" s="1197" t="s">
        <v>16</v>
      </c>
      <c r="F49" s="1197"/>
      <c r="G49" s="1197"/>
      <c r="H49" s="1197"/>
      <c r="I49" s="1197"/>
      <c r="J49" s="1198"/>
      <c r="K49" s="63">
        <v>30</v>
      </c>
      <c r="L49" s="64">
        <v>28</v>
      </c>
      <c r="M49" s="64">
        <v>60</v>
      </c>
      <c r="N49" s="64">
        <v>52</v>
      </c>
      <c r="O49" s="65">
        <v>50</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521</v>
      </c>
      <c r="L50" s="64" t="s">
        <v>521</v>
      </c>
      <c r="M50" s="64">
        <v>11</v>
      </c>
      <c r="N50" s="64">
        <v>23</v>
      </c>
      <c r="O50" s="65">
        <v>23</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t="s">
        <v>521</v>
      </c>
      <c r="M51" s="64">
        <v>0</v>
      </c>
      <c r="N51" s="64">
        <v>0</v>
      </c>
      <c r="O51" s="65" t="s">
        <v>521</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569</v>
      </c>
      <c r="L52" s="64">
        <v>567</v>
      </c>
      <c r="M52" s="64">
        <v>568</v>
      </c>
      <c r="N52" s="64">
        <v>578</v>
      </c>
      <c r="O52" s="65">
        <v>523</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385</v>
      </c>
      <c r="L53" s="69">
        <v>385</v>
      </c>
      <c r="M53" s="69">
        <v>435</v>
      </c>
      <c r="N53" s="69">
        <v>479</v>
      </c>
      <c r="O53" s="70">
        <v>483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p2a/Y+naPTRZGf+YIL07103szKRYi+vGcFHSNxMC651EB0X0zny6QTVFksF4KDvMpzp/vIycvNphjiHqWUMHw==" saltValue="s4155EP6+bArg3YwO3Ld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220" t="s">
        <v>32</v>
      </c>
      <c r="C41" s="1221"/>
      <c r="D41" s="105"/>
      <c r="E41" s="1226" t="s">
        <v>33</v>
      </c>
      <c r="F41" s="1226"/>
      <c r="G41" s="1226"/>
      <c r="H41" s="1227"/>
      <c r="I41" s="355">
        <v>8101</v>
      </c>
      <c r="J41" s="356">
        <v>8432</v>
      </c>
      <c r="K41" s="356">
        <v>8465</v>
      </c>
      <c r="L41" s="356">
        <v>8783</v>
      </c>
      <c r="M41" s="357">
        <v>8897</v>
      </c>
    </row>
    <row r="42" spans="2:13" ht="27.75" customHeight="1" x14ac:dyDescent="0.15">
      <c r="B42" s="1222"/>
      <c r="C42" s="1223"/>
      <c r="D42" s="106"/>
      <c r="E42" s="1228" t="s">
        <v>34</v>
      </c>
      <c r="F42" s="1228"/>
      <c r="G42" s="1228"/>
      <c r="H42" s="1229"/>
      <c r="I42" s="358">
        <v>340</v>
      </c>
      <c r="J42" s="359" t="s">
        <v>521</v>
      </c>
      <c r="K42" s="359">
        <v>429</v>
      </c>
      <c r="L42" s="359">
        <v>415</v>
      </c>
      <c r="M42" s="360">
        <v>401</v>
      </c>
    </row>
    <row r="43" spans="2:13" ht="27.75" customHeight="1" x14ac:dyDescent="0.15">
      <c r="B43" s="1222"/>
      <c r="C43" s="1223"/>
      <c r="D43" s="106"/>
      <c r="E43" s="1228" t="s">
        <v>35</v>
      </c>
      <c r="F43" s="1228"/>
      <c r="G43" s="1228"/>
      <c r="H43" s="1229"/>
      <c r="I43" s="358">
        <v>593</v>
      </c>
      <c r="J43" s="359">
        <v>152</v>
      </c>
      <c r="K43" s="359">
        <v>381</v>
      </c>
      <c r="L43" s="359">
        <v>583</v>
      </c>
      <c r="M43" s="360">
        <v>517</v>
      </c>
    </row>
    <row r="44" spans="2:13" ht="27.75" customHeight="1" x14ac:dyDescent="0.15">
      <c r="B44" s="1222"/>
      <c r="C44" s="1223"/>
      <c r="D44" s="106"/>
      <c r="E44" s="1228" t="s">
        <v>36</v>
      </c>
      <c r="F44" s="1228"/>
      <c r="G44" s="1228"/>
      <c r="H44" s="1229"/>
      <c r="I44" s="358">
        <v>388</v>
      </c>
      <c r="J44" s="359">
        <v>368</v>
      </c>
      <c r="K44" s="359">
        <v>323</v>
      </c>
      <c r="L44" s="359">
        <v>319</v>
      </c>
      <c r="M44" s="360">
        <v>296</v>
      </c>
    </row>
    <row r="45" spans="2:13" ht="27.75" customHeight="1" x14ac:dyDescent="0.15">
      <c r="B45" s="1222"/>
      <c r="C45" s="1223"/>
      <c r="D45" s="106"/>
      <c r="E45" s="1228" t="s">
        <v>37</v>
      </c>
      <c r="F45" s="1228"/>
      <c r="G45" s="1228"/>
      <c r="H45" s="1229"/>
      <c r="I45" s="358">
        <v>2501</v>
      </c>
      <c r="J45" s="359">
        <v>2542</v>
      </c>
      <c r="K45" s="359">
        <v>2526</v>
      </c>
      <c r="L45" s="359">
        <v>2523</v>
      </c>
      <c r="M45" s="360">
        <v>2499</v>
      </c>
    </row>
    <row r="46" spans="2:13" ht="27.75" customHeight="1" x14ac:dyDescent="0.15">
      <c r="B46" s="1222"/>
      <c r="C46" s="1223"/>
      <c r="D46" s="107"/>
      <c r="E46" s="1228" t="s">
        <v>38</v>
      </c>
      <c r="F46" s="1228"/>
      <c r="G46" s="1228"/>
      <c r="H46" s="1229"/>
      <c r="I46" s="358" t="s">
        <v>521</v>
      </c>
      <c r="J46" s="359" t="s">
        <v>521</v>
      </c>
      <c r="K46" s="359" t="s">
        <v>521</v>
      </c>
      <c r="L46" s="359" t="s">
        <v>521</v>
      </c>
      <c r="M46" s="360" t="s">
        <v>521</v>
      </c>
    </row>
    <row r="47" spans="2:13" ht="27.75" customHeight="1" x14ac:dyDescent="0.15">
      <c r="B47" s="1222"/>
      <c r="C47" s="1223"/>
      <c r="D47" s="108"/>
      <c r="E47" s="1230" t="s">
        <v>39</v>
      </c>
      <c r="F47" s="1231"/>
      <c r="G47" s="1231"/>
      <c r="H47" s="1232"/>
      <c r="I47" s="358" t="s">
        <v>521</v>
      </c>
      <c r="J47" s="359" t="s">
        <v>521</v>
      </c>
      <c r="K47" s="359" t="s">
        <v>521</v>
      </c>
      <c r="L47" s="359" t="s">
        <v>521</v>
      </c>
      <c r="M47" s="360" t="s">
        <v>521</v>
      </c>
    </row>
    <row r="48" spans="2:13" ht="27.75" customHeight="1" x14ac:dyDescent="0.15">
      <c r="B48" s="1222"/>
      <c r="C48" s="1223"/>
      <c r="D48" s="106"/>
      <c r="E48" s="1228" t="s">
        <v>40</v>
      </c>
      <c r="F48" s="1228"/>
      <c r="G48" s="1228"/>
      <c r="H48" s="1229"/>
      <c r="I48" s="358" t="s">
        <v>521</v>
      </c>
      <c r="J48" s="359" t="s">
        <v>521</v>
      </c>
      <c r="K48" s="359" t="s">
        <v>521</v>
      </c>
      <c r="L48" s="359" t="s">
        <v>521</v>
      </c>
      <c r="M48" s="360" t="s">
        <v>521</v>
      </c>
    </row>
    <row r="49" spans="2:13" ht="27.75" customHeight="1" x14ac:dyDescent="0.15">
      <c r="B49" s="1224"/>
      <c r="C49" s="1225"/>
      <c r="D49" s="106"/>
      <c r="E49" s="1228" t="s">
        <v>41</v>
      </c>
      <c r="F49" s="1228"/>
      <c r="G49" s="1228"/>
      <c r="H49" s="1229"/>
      <c r="I49" s="358" t="s">
        <v>521</v>
      </c>
      <c r="J49" s="359" t="s">
        <v>521</v>
      </c>
      <c r="K49" s="359" t="s">
        <v>521</v>
      </c>
      <c r="L49" s="359" t="s">
        <v>521</v>
      </c>
      <c r="M49" s="360" t="s">
        <v>521</v>
      </c>
    </row>
    <row r="50" spans="2:13" ht="27.75" customHeight="1" x14ac:dyDescent="0.15">
      <c r="B50" s="1233" t="s">
        <v>42</v>
      </c>
      <c r="C50" s="1234"/>
      <c r="D50" s="109"/>
      <c r="E50" s="1228" t="s">
        <v>43</v>
      </c>
      <c r="F50" s="1228"/>
      <c r="G50" s="1228"/>
      <c r="H50" s="1229"/>
      <c r="I50" s="358">
        <v>10783</v>
      </c>
      <c r="J50" s="359">
        <v>5785</v>
      </c>
      <c r="K50" s="359">
        <v>5440</v>
      </c>
      <c r="L50" s="359">
        <v>5353</v>
      </c>
      <c r="M50" s="360">
        <v>4640</v>
      </c>
    </row>
    <row r="51" spans="2:13" ht="27.75" customHeight="1" x14ac:dyDescent="0.15">
      <c r="B51" s="1222"/>
      <c r="C51" s="1223"/>
      <c r="D51" s="106"/>
      <c r="E51" s="1228" t="s">
        <v>44</v>
      </c>
      <c r="F51" s="1228"/>
      <c r="G51" s="1228"/>
      <c r="H51" s="1229"/>
      <c r="I51" s="358">
        <v>7</v>
      </c>
      <c r="J51" s="359">
        <v>5</v>
      </c>
      <c r="K51" s="359">
        <v>3</v>
      </c>
      <c r="L51" s="359">
        <v>2</v>
      </c>
      <c r="M51" s="360">
        <v>1</v>
      </c>
    </row>
    <row r="52" spans="2:13" ht="27.75" customHeight="1" x14ac:dyDescent="0.15">
      <c r="B52" s="1224"/>
      <c r="C52" s="1225"/>
      <c r="D52" s="106"/>
      <c r="E52" s="1228" t="s">
        <v>45</v>
      </c>
      <c r="F52" s="1228"/>
      <c r="G52" s="1228"/>
      <c r="H52" s="1229"/>
      <c r="I52" s="358">
        <v>6407</v>
      </c>
      <c r="J52" s="359">
        <v>6552</v>
      </c>
      <c r="K52" s="359">
        <v>6808</v>
      </c>
      <c r="L52" s="359">
        <v>6845</v>
      </c>
      <c r="M52" s="360">
        <v>6666</v>
      </c>
    </row>
    <row r="53" spans="2:13" ht="27.75" customHeight="1" thickBot="1" x14ac:dyDescent="0.2">
      <c r="B53" s="1235" t="s">
        <v>46</v>
      </c>
      <c r="C53" s="1236"/>
      <c r="D53" s="110"/>
      <c r="E53" s="1237" t="s">
        <v>47</v>
      </c>
      <c r="F53" s="1237"/>
      <c r="G53" s="1237"/>
      <c r="H53" s="1238"/>
      <c r="I53" s="361">
        <v>-5274</v>
      </c>
      <c r="J53" s="362">
        <v>-849</v>
      </c>
      <c r="K53" s="362">
        <v>-127</v>
      </c>
      <c r="L53" s="362">
        <v>423</v>
      </c>
      <c r="M53" s="363">
        <v>1304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5HfDnSj4zv+FBBZ/3S62xOXIr4s74kA7sjechXnG13QfgjjsvCf2nW/9BZkLhVitJWfqFfj+rdREK/zKjwP3ww==" saltValue="zSXm26IKgvXrIdlwmTw0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7" t="s">
        <v>50</v>
      </c>
      <c r="D55" s="1247"/>
      <c r="E55" s="1248"/>
      <c r="F55" s="122">
        <v>712</v>
      </c>
      <c r="G55" s="122">
        <v>1272</v>
      </c>
      <c r="H55" s="123">
        <v>1293</v>
      </c>
    </row>
    <row r="56" spans="2:8" ht="52.5" customHeight="1" x14ac:dyDescent="0.15">
      <c r="B56" s="124"/>
      <c r="C56" s="1249" t="s">
        <v>51</v>
      </c>
      <c r="D56" s="1249"/>
      <c r="E56" s="1250"/>
      <c r="F56" s="125">
        <v>1</v>
      </c>
      <c r="G56" s="125">
        <v>144</v>
      </c>
      <c r="H56" s="126">
        <v>144</v>
      </c>
    </row>
    <row r="57" spans="2:8" ht="53.25" customHeight="1" x14ac:dyDescent="0.15">
      <c r="B57" s="124"/>
      <c r="C57" s="1251" t="s">
        <v>52</v>
      </c>
      <c r="D57" s="1251"/>
      <c r="E57" s="1252"/>
      <c r="F57" s="127">
        <v>4598</v>
      </c>
      <c r="G57" s="127">
        <v>3772</v>
      </c>
      <c r="H57" s="128">
        <v>3038</v>
      </c>
    </row>
    <row r="58" spans="2:8" ht="45.75" customHeight="1" x14ac:dyDescent="0.15">
      <c r="B58" s="129"/>
      <c r="C58" s="1239" t="s">
        <v>591</v>
      </c>
      <c r="D58" s="1240"/>
      <c r="E58" s="1241"/>
      <c r="F58" s="130">
        <v>3134</v>
      </c>
      <c r="G58" s="130">
        <v>2216</v>
      </c>
      <c r="H58" s="131">
        <v>1413</v>
      </c>
    </row>
    <row r="59" spans="2:8" ht="45.75" customHeight="1" x14ac:dyDescent="0.15">
      <c r="B59" s="129"/>
      <c r="C59" s="1239" t="s">
        <v>592</v>
      </c>
      <c r="D59" s="1240"/>
      <c r="E59" s="1241"/>
      <c r="F59" s="130">
        <v>704</v>
      </c>
      <c r="G59" s="130">
        <v>702</v>
      </c>
      <c r="H59" s="131">
        <v>620</v>
      </c>
    </row>
    <row r="60" spans="2:8" ht="45.75" customHeight="1" x14ac:dyDescent="0.15">
      <c r="B60" s="129"/>
      <c r="C60" s="1239" t="s">
        <v>593</v>
      </c>
      <c r="D60" s="1240"/>
      <c r="E60" s="1241"/>
      <c r="F60" s="130">
        <v>200</v>
      </c>
      <c r="G60" s="130">
        <v>250</v>
      </c>
      <c r="H60" s="131">
        <v>300</v>
      </c>
    </row>
    <row r="61" spans="2:8" ht="45.75" customHeight="1" x14ac:dyDescent="0.15">
      <c r="B61" s="129"/>
      <c r="C61" s="1239" t="s">
        <v>594</v>
      </c>
      <c r="D61" s="1240"/>
      <c r="E61" s="1241"/>
      <c r="F61" s="130">
        <v>142</v>
      </c>
      <c r="G61" s="130">
        <v>163</v>
      </c>
      <c r="H61" s="131">
        <v>210</v>
      </c>
    </row>
    <row r="62" spans="2:8" ht="45.75" customHeight="1" thickBot="1" x14ac:dyDescent="0.2">
      <c r="B62" s="132"/>
      <c r="C62" s="1242" t="s">
        <v>595</v>
      </c>
      <c r="D62" s="1243"/>
      <c r="E62" s="1244"/>
      <c r="F62" s="133">
        <v>213</v>
      </c>
      <c r="G62" s="133">
        <v>193</v>
      </c>
      <c r="H62" s="134">
        <v>193</v>
      </c>
    </row>
    <row r="63" spans="2:8" ht="52.5" customHeight="1" thickBot="1" x14ac:dyDescent="0.2">
      <c r="B63" s="135"/>
      <c r="C63" s="1245" t="s">
        <v>53</v>
      </c>
      <c r="D63" s="1245"/>
      <c r="E63" s="1246"/>
      <c r="F63" s="136">
        <v>5311</v>
      </c>
      <c r="G63" s="136">
        <v>5188</v>
      </c>
      <c r="H63" s="137">
        <v>4475</v>
      </c>
    </row>
    <row r="64" spans="2:8" x14ac:dyDescent="0.15"/>
  </sheetData>
  <sheetProtection algorithmName="SHA-512" hashValue="wElE/oBtqNvaJEqCQdEWqV1YOOmG005hRCZm8CT69tu/8Z+gprlnUxe7gK2gWvOmvrIfUOylzW7az9vDbgiDrg==" saltValue="RaeugcIu65ls7oEyAasF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73F33-034B-4BFE-BB1C-84FE404BFAA4}">
  <sheetPr>
    <pageSetUpPr fitToPage="1"/>
  </sheetPr>
  <dimension ref="A1:DE85"/>
  <sheetViews>
    <sheetView showGridLines="0" topLeftCell="S46" zoomScale="70" zoomScaleNormal="7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598</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599</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563</v>
      </c>
      <c r="BQ50" s="1257"/>
      <c r="BR50" s="1257"/>
      <c r="BS50" s="1257"/>
      <c r="BT50" s="1257"/>
      <c r="BU50" s="1257"/>
      <c r="BV50" s="1257"/>
      <c r="BW50" s="1257"/>
      <c r="BX50" s="1257" t="s">
        <v>564</v>
      </c>
      <c r="BY50" s="1257"/>
      <c r="BZ50" s="1257"/>
      <c r="CA50" s="1257"/>
      <c r="CB50" s="1257"/>
      <c r="CC50" s="1257"/>
      <c r="CD50" s="1257"/>
      <c r="CE50" s="1257"/>
      <c r="CF50" s="1257" t="s">
        <v>565</v>
      </c>
      <c r="CG50" s="1257"/>
      <c r="CH50" s="1257"/>
      <c r="CI50" s="1257"/>
      <c r="CJ50" s="1257"/>
      <c r="CK50" s="1257"/>
      <c r="CL50" s="1257"/>
      <c r="CM50" s="1257"/>
      <c r="CN50" s="1257" t="s">
        <v>566</v>
      </c>
      <c r="CO50" s="1257"/>
      <c r="CP50" s="1257"/>
      <c r="CQ50" s="1257"/>
      <c r="CR50" s="1257"/>
      <c r="CS50" s="1257"/>
      <c r="CT50" s="1257"/>
      <c r="CU50" s="1257"/>
      <c r="CV50" s="1257" t="s">
        <v>567</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600</v>
      </c>
      <c r="AO51" s="1259"/>
      <c r="AP51" s="1259"/>
      <c r="AQ51" s="1259"/>
      <c r="AR51" s="1259"/>
      <c r="AS51" s="1259"/>
      <c r="AT51" s="1259"/>
      <c r="AU51" s="1259"/>
      <c r="AV51" s="1259"/>
      <c r="AW51" s="1259"/>
      <c r="AX51" s="1259"/>
      <c r="AY51" s="1259"/>
      <c r="AZ51" s="1259"/>
      <c r="BA51" s="1259"/>
      <c r="BB51" s="1259" t="s">
        <v>601</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v>7.7</v>
      </c>
      <c r="CO51" s="1258"/>
      <c r="CP51" s="1258"/>
      <c r="CQ51" s="1258"/>
      <c r="CR51" s="1258"/>
      <c r="CS51" s="1258"/>
      <c r="CT51" s="1258"/>
      <c r="CU51" s="1258"/>
      <c r="CV51" s="1258">
        <v>25.2</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602</v>
      </c>
      <c r="BC53" s="1259"/>
      <c r="BD53" s="1259"/>
      <c r="BE53" s="1259"/>
      <c r="BF53" s="1259"/>
      <c r="BG53" s="1259"/>
      <c r="BH53" s="1259"/>
      <c r="BI53" s="1259"/>
      <c r="BJ53" s="1259"/>
      <c r="BK53" s="1259"/>
      <c r="BL53" s="1259"/>
      <c r="BM53" s="1259"/>
      <c r="BN53" s="1259"/>
      <c r="BO53" s="1259"/>
      <c r="BP53" s="1258">
        <v>54.7</v>
      </c>
      <c r="BQ53" s="1258"/>
      <c r="BR53" s="1258"/>
      <c r="BS53" s="1258"/>
      <c r="BT53" s="1258"/>
      <c r="BU53" s="1258"/>
      <c r="BV53" s="1258"/>
      <c r="BW53" s="1258"/>
      <c r="BX53" s="1258">
        <v>53.1</v>
      </c>
      <c r="BY53" s="1258"/>
      <c r="BZ53" s="1258"/>
      <c r="CA53" s="1258"/>
      <c r="CB53" s="1258"/>
      <c r="CC53" s="1258"/>
      <c r="CD53" s="1258"/>
      <c r="CE53" s="1258"/>
      <c r="CF53" s="1258">
        <v>52.7</v>
      </c>
      <c r="CG53" s="1258"/>
      <c r="CH53" s="1258"/>
      <c r="CI53" s="1258"/>
      <c r="CJ53" s="1258"/>
      <c r="CK53" s="1258"/>
      <c r="CL53" s="1258"/>
      <c r="CM53" s="1258"/>
      <c r="CN53" s="1258">
        <v>53.3</v>
      </c>
      <c r="CO53" s="1258"/>
      <c r="CP53" s="1258"/>
      <c r="CQ53" s="1258"/>
      <c r="CR53" s="1258"/>
      <c r="CS53" s="1258"/>
      <c r="CT53" s="1258"/>
      <c r="CU53" s="1258"/>
      <c r="CV53" s="1258">
        <v>54.5</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603</v>
      </c>
      <c r="AO55" s="1257"/>
      <c r="AP55" s="1257"/>
      <c r="AQ55" s="1257"/>
      <c r="AR55" s="1257"/>
      <c r="AS55" s="1257"/>
      <c r="AT55" s="1257"/>
      <c r="AU55" s="1257"/>
      <c r="AV55" s="1257"/>
      <c r="AW55" s="1257"/>
      <c r="AX55" s="1257"/>
      <c r="AY55" s="1257"/>
      <c r="AZ55" s="1257"/>
      <c r="BA55" s="1257"/>
      <c r="BB55" s="1259" t="s">
        <v>601</v>
      </c>
      <c r="BC55" s="1259"/>
      <c r="BD55" s="1259"/>
      <c r="BE55" s="1259"/>
      <c r="BF55" s="1259"/>
      <c r="BG55" s="1259"/>
      <c r="BH55" s="1259"/>
      <c r="BI55" s="1259"/>
      <c r="BJ55" s="1259"/>
      <c r="BK55" s="1259"/>
      <c r="BL55" s="1259"/>
      <c r="BM55" s="1259"/>
      <c r="BN55" s="1259"/>
      <c r="BO55" s="1259"/>
      <c r="BP55" s="1258">
        <v>20.5</v>
      </c>
      <c r="BQ55" s="1258"/>
      <c r="BR55" s="1258"/>
      <c r="BS55" s="1258"/>
      <c r="BT55" s="1258"/>
      <c r="BU55" s="1258"/>
      <c r="BV55" s="1258"/>
      <c r="BW55" s="1258"/>
      <c r="BX55" s="1258">
        <v>21.4</v>
      </c>
      <c r="BY55" s="1258"/>
      <c r="BZ55" s="1258"/>
      <c r="CA55" s="1258"/>
      <c r="CB55" s="1258"/>
      <c r="CC55" s="1258"/>
      <c r="CD55" s="1258"/>
      <c r="CE55" s="1258"/>
      <c r="CF55" s="1258">
        <v>12.8</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602</v>
      </c>
      <c r="BC57" s="1259"/>
      <c r="BD57" s="1259"/>
      <c r="BE57" s="1259"/>
      <c r="BF57" s="1259"/>
      <c r="BG57" s="1259"/>
      <c r="BH57" s="1259"/>
      <c r="BI57" s="1259"/>
      <c r="BJ57" s="1259"/>
      <c r="BK57" s="1259"/>
      <c r="BL57" s="1259"/>
      <c r="BM57" s="1259"/>
      <c r="BN57" s="1259"/>
      <c r="BO57" s="1259"/>
      <c r="BP57" s="1258">
        <v>60.3</v>
      </c>
      <c r="BQ57" s="1258"/>
      <c r="BR57" s="1258"/>
      <c r="BS57" s="1258"/>
      <c r="BT57" s="1258"/>
      <c r="BU57" s="1258"/>
      <c r="BV57" s="1258"/>
      <c r="BW57" s="1258"/>
      <c r="BX57" s="1258">
        <v>60.5</v>
      </c>
      <c r="BY57" s="1258"/>
      <c r="BZ57" s="1258"/>
      <c r="CA57" s="1258"/>
      <c r="CB57" s="1258"/>
      <c r="CC57" s="1258"/>
      <c r="CD57" s="1258"/>
      <c r="CE57" s="1258"/>
      <c r="CF57" s="1258">
        <v>61.2</v>
      </c>
      <c r="CG57" s="1258"/>
      <c r="CH57" s="1258"/>
      <c r="CI57" s="1258"/>
      <c r="CJ57" s="1258"/>
      <c r="CK57" s="1258"/>
      <c r="CL57" s="1258"/>
      <c r="CM57" s="1258"/>
      <c r="CN57" s="1258">
        <v>63.1</v>
      </c>
      <c r="CO57" s="1258"/>
      <c r="CP57" s="1258"/>
      <c r="CQ57" s="1258"/>
      <c r="CR57" s="1258"/>
      <c r="CS57" s="1258"/>
      <c r="CT57" s="1258"/>
      <c r="CU57" s="1258"/>
      <c r="CV57" s="1258">
        <v>63.5</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604</v>
      </c>
    </row>
    <row r="64" spans="1:109" x14ac:dyDescent="0.15">
      <c r="B64" s="372"/>
      <c r="G64" s="379"/>
      <c r="I64" s="392"/>
      <c r="J64" s="392"/>
      <c r="K64" s="392"/>
      <c r="L64" s="392"/>
      <c r="M64" s="392"/>
      <c r="N64" s="393"/>
      <c r="AM64" s="379"/>
      <c r="AN64" s="379" t="s">
        <v>597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606</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599</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563</v>
      </c>
      <c r="BQ72" s="1257"/>
      <c r="BR72" s="1257"/>
      <c r="BS72" s="1257"/>
      <c r="BT72" s="1257"/>
      <c r="BU72" s="1257"/>
      <c r="BV72" s="1257"/>
      <c r="BW72" s="1257"/>
      <c r="BX72" s="1257" t="s">
        <v>564</v>
      </c>
      <c r="BY72" s="1257"/>
      <c r="BZ72" s="1257"/>
      <c r="CA72" s="1257"/>
      <c r="CB72" s="1257"/>
      <c r="CC72" s="1257"/>
      <c r="CD72" s="1257"/>
      <c r="CE72" s="1257"/>
      <c r="CF72" s="1257" t="s">
        <v>565</v>
      </c>
      <c r="CG72" s="1257"/>
      <c r="CH72" s="1257"/>
      <c r="CI72" s="1257"/>
      <c r="CJ72" s="1257"/>
      <c r="CK72" s="1257"/>
      <c r="CL72" s="1257"/>
      <c r="CM72" s="1257"/>
      <c r="CN72" s="1257" t="s">
        <v>566</v>
      </c>
      <c r="CO72" s="1257"/>
      <c r="CP72" s="1257"/>
      <c r="CQ72" s="1257"/>
      <c r="CR72" s="1257"/>
      <c r="CS72" s="1257"/>
      <c r="CT72" s="1257"/>
      <c r="CU72" s="1257"/>
      <c r="CV72" s="1257" t="s">
        <v>567</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600</v>
      </c>
      <c r="AO73" s="1259"/>
      <c r="AP73" s="1259"/>
      <c r="AQ73" s="1259"/>
      <c r="AR73" s="1259"/>
      <c r="AS73" s="1259"/>
      <c r="AT73" s="1259"/>
      <c r="AU73" s="1259"/>
      <c r="AV73" s="1259"/>
      <c r="AW73" s="1259"/>
      <c r="AX73" s="1259"/>
      <c r="AY73" s="1259"/>
      <c r="AZ73" s="1259"/>
      <c r="BA73" s="1259"/>
      <c r="BB73" s="1259" t="s">
        <v>601</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v>7.7</v>
      </c>
      <c r="CO73" s="1258"/>
      <c r="CP73" s="1258"/>
      <c r="CQ73" s="1258"/>
      <c r="CR73" s="1258"/>
      <c r="CS73" s="1258"/>
      <c r="CT73" s="1258"/>
      <c r="CU73" s="1258"/>
      <c r="CV73" s="1258">
        <v>25.2</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605</v>
      </c>
      <c r="BC75" s="1259"/>
      <c r="BD75" s="1259"/>
      <c r="BE75" s="1259"/>
      <c r="BF75" s="1259"/>
      <c r="BG75" s="1259"/>
      <c r="BH75" s="1259"/>
      <c r="BI75" s="1259"/>
      <c r="BJ75" s="1259"/>
      <c r="BK75" s="1259"/>
      <c r="BL75" s="1259"/>
      <c r="BM75" s="1259"/>
      <c r="BN75" s="1259"/>
      <c r="BO75" s="1259"/>
      <c r="BP75" s="1258">
        <v>8.5</v>
      </c>
      <c r="BQ75" s="1258"/>
      <c r="BR75" s="1258"/>
      <c r="BS75" s="1258"/>
      <c r="BT75" s="1258"/>
      <c r="BU75" s="1258"/>
      <c r="BV75" s="1258"/>
      <c r="BW75" s="1258"/>
      <c r="BX75" s="1258">
        <v>8.1</v>
      </c>
      <c r="BY75" s="1258"/>
      <c r="BZ75" s="1258"/>
      <c r="CA75" s="1258"/>
      <c r="CB75" s="1258"/>
      <c r="CC75" s="1258"/>
      <c r="CD75" s="1258"/>
      <c r="CE75" s="1258"/>
      <c r="CF75" s="1258">
        <v>8</v>
      </c>
      <c r="CG75" s="1258"/>
      <c r="CH75" s="1258"/>
      <c r="CI75" s="1258"/>
      <c r="CJ75" s="1258"/>
      <c r="CK75" s="1258"/>
      <c r="CL75" s="1258"/>
      <c r="CM75" s="1258"/>
      <c r="CN75" s="1258">
        <v>8.8000000000000007</v>
      </c>
      <c r="CO75" s="1258"/>
      <c r="CP75" s="1258"/>
      <c r="CQ75" s="1258"/>
      <c r="CR75" s="1258"/>
      <c r="CS75" s="1258"/>
      <c r="CT75" s="1258"/>
      <c r="CU75" s="1258"/>
      <c r="CV75" s="1258">
        <v>9.1</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603</v>
      </c>
      <c r="AO77" s="1257"/>
      <c r="AP77" s="1257"/>
      <c r="AQ77" s="1257"/>
      <c r="AR77" s="1257"/>
      <c r="AS77" s="1257"/>
      <c r="AT77" s="1257"/>
      <c r="AU77" s="1257"/>
      <c r="AV77" s="1257"/>
      <c r="AW77" s="1257"/>
      <c r="AX77" s="1257"/>
      <c r="AY77" s="1257"/>
      <c r="AZ77" s="1257"/>
      <c r="BA77" s="1257"/>
      <c r="BB77" s="1259" t="s">
        <v>601</v>
      </c>
      <c r="BC77" s="1259"/>
      <c r="BD77" s="1259"/>
      <c r="BE77" s="1259"/>
      <c r="BF77" s="1259"/>
      <c r="BG77" s="1259"/>
      <c r="BH77" s="1259"/>
      <c r="BI77" s="1259"/>
      <c r="BJ77" s="1259"/>
      <c r="BK77" s="1259"/>
      <c r="BL77" s="1259"/>
      <c r="BM77" s="1259"/>
      <c r="BN77" s="1259"/>
      <c r="BO77" s="1259"/>
      <c r="BP77" s="1258">
        <v>20.5</v>
      </c>
      <c r="BQ77" s="1258"/>
      <c r="BR77" s="1258"/>
      <c r="BS77" s="1258"/>
      <c r="BT77" s="1258"/>
      <c r="BU77" s="1258"/>
      <c r="BV77" s="1258"/>
      <c r="BW77" s="1258"/>
      <c r="BX77" s="1258">
        <v>21.4</v>
      </c>
      <c r="BY77" s="1258"/>
      <c r="BZ77" s="1258"/>
      <c r="CA77" s="1258"/>
      <c r="CB77" s="1258"/>
      <c r="CC77" s="1258"/>
      <c r="CD77" s="1258"/>
      <c r="CE77" s="1258"/>
      <c r="CF77" s="1258">
        <v>12.8</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605</v>
      </c>
      <c r="BC79" s="1259"/>
      <c r="BD79" s="1259"/>
      <c r="BE79" s="1259"/>
      <c r="BF79" s="1259"/>
      <c r="BG79" s="1259"/>
      <c r="BH79" s="1259"/>
      <c r="BI79" s="1259"/>
      <c r="BJ79" s="1259"/>
      <c r="BK79" s="1259"/>
      <c r="BL79" s="1259"/>
      <c r="BM79" s="1259"/>
      <c r="BN79" s="1259"/>
      <c r="BO79" s="1259"/>
      <c r="BP79" s="1258">
        <v>7.9</v>
      </c>
      <c r="BQ79" s="1258"/>
      <c r="BR79" s="1258"/>
      <c r="BS79" s="1258"/>
      <c r="BT79" s="1258"/>
      <c r="BU79" s="1258"/>
      <c r="BV79" s="1258"/>
      <c r="BW79" s="1258"/>
      <c r="BX79" s="1258">
        <v>7.7</v>
      </c>
      <c r="BY79" s="1258"/>
      <c r="BZ79" s="1258"/>
      <c r="CA79" s="1258"/>
      <c r="CB79" s="1258"/>
      <c r="CC79" s="1258"/>
      <c r="CD79" s="1258"/>
      <c r="CE79" s="1258"/>
      <c r="CF79" s="1258">
        <v>7.3</v>
      </c>
      <c r="CG79" s="1258"/>
      <c r="CH79" s="1258"/>
      <c r="CI79" s="1258"/>
      <c r="CJ79" s="1258"/>
      <c r="CK79" s="1258"/>
      <c r="CL79" s="1258"/>
      <c r="CM79" s="1258"/>
      <c r="CN79" s="1258">
        <v>7.2</v>
      </c>
      <c r="CO79" s="1258"/>
      <c r="CP79" s="1258"/>
      <c r="CQ79" s="1258"/>
      <c r="CR79" s="1258"/>
      <c r="CS79" s="1258"/>
      <c r="CT79" s="1258"/>
      <c r="CU79" s="1258"/>
      <c r="CV79" s="1258">
        <v>7.2</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m5Nwpn5HFCa29DPR8HvhljBQ1ym8u3J+5L27DQKaBmfZaS8uszE32PnHToIhSuZdI50ZNQRGVPyrXJg2lJaMg==" saltValue="XBGHnmgKcRapze9cfaeG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C78F1-79B9-4B71-A497-774CA399475C}">
  <sheetPr>
    <pageSetUpPr fitToPage="1"/>
  </sheetPr>
  <dimension ref="A1:DR125"/>
  <sheetViews>
    <sheetView showGridLines="0" topLeftCell="A66" zoomScale="40" zoomScaleNormal="4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jCn1ghPerKe/jHUlYIqR0Iu1d3JmPaFQnAvWxA3HMgTGAlDySxJTJs5r9uvzSzCJUmSmLopRRTl0/Yu+p68ZRw==" saltValue="+TR/zuEcWT+hkAqUK/jcz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366EF-AA8E-430A-92BD-2412D6764296}">
  <sheetPr>
    <pageSetUpPr fitToPage="1"/>
  </sheetPr>
  <dimension ref="A1:DR125"/>
  <sheetViews>
    <sheetView showGridLines="0" topLeftCell="C83"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qkwPk4igY8sO6f1TkATH3CtDKsPe++qBfmsFZnyPzOaNjOMfC/0yH7/4nvrOqBttfvrSOwY5aluUIiZS0Nvybg==" saltValue="hNux4t9OOUSxcxdYV2/wK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182954</v>
      </c>
      <c r="E3" s="156"/>
      <c r="F3" s="157">
        <v>73475</v>
      </c>
      <c r="G3" s="158"/>
      <c r="H3" s="159"/>
    </row>
    <row r="4" spans="1:8" x14ac:dyDescent="0.15">
      <c r="A4" s="160"/>
      <c r="B4" s="161"/>
      <c r="C4" s="162"/>
      <c r="D4" s="163">
        <v>111826</v>
      </c>
      <c r="E4" s="164"/>
      <c r="F4" s="165">
        <v>43072</v>
      </c>
      <c r="G4" s="166"/>
      <c r="H4" s="167"/>
    </row>
    <row r="5" spans="1:8" x14ac:dyDescent="0.15">
      <c r="A5" s="148" t="s">
        <v>555</v>
      </c>
      <c r="B5" s="153"/>
      <c r="C5" s="154"/>
      <c r="D5" s="155">
        <v>268579</v>
      </c>
      <c r="E5" s="156"/>
      <c r="F5" s="157">
        <v>87464</v>
      </c>
      <c r="G5" s="158"/>
      <c r="H5" s="159"/>
    </row>
    <row r="6" spans="1:8" x14ac:dyDescent="0.15">
      <c r="A6" s="160"/>
      <c r="B6" s="161"/>
      <c r="C6" s="162"/>
      <c r="D6" s="163">
        <v>138536</v>
      </c>
      <c r="E6" s="164"/>
      <c r="F6" s="165">
        <v>47479</v>
      </c>
      <c r="G6" s="166"/>
      <c r="H6" s="167"/>
    </row>
    <row r="7" spans="1:8" x14ac:dyDescent="0.15">
      <c r="A7" s="148" t="s">
        <v>556</v>
      </c>
      <c r="B7" s="153"/>
      <c r="C7" s="154"/>
      <c r="D7" s="155">
        <v>191414</v>
      </c>
      <c r="E7" s="156"/>
      <c r="F7" s="157">
        <v>96248</v>
      </c>
      <c r="G7" s="158"/>
      <c r="H7" s="159"/>
    </row>
    <row r="8" spans="1:8" x14ac:dyDescent="0.15">
      <c r="A8" s="160"/>
      <c r="B8" s="161"/>
      <c r="C8" s="162"/>
      <c r="D8" s="163">
        <v>83472</v>
      </c>
      <c r="E8" s="164"/>
      <c r="F8" s="165">
        <v>55768</v>
      </c>
      <c r="G8" s="166"/>
      <c r="H8" s="167"/>
    </row>
    <row r="9" spans="1:8" x14ac:dyDescent="0.15">
      <c r="A9" s="148" t="s">
        <v>557</v>
      </c>
      <c r="B9" s="153"/>
      <c r="C9" s="154"/>
      <c r="D9" s="155">
        <v>142465</v>
      </c>
      <c r="E9" s="156"/>
      <c r="F9" s="157">
        <v>76413</v>
      </c>
      <c r="G9" s="158"/>
      <c r="H9" s="159"/>
    </row>
    <row r="10" spans="1:8" x14ac:dyDescent="0.15">
      <c r="A10" s="160"/>
      <c r="B10" s="161"/>
      <c r="C10" s="162"/>
      <c r="D10" s="163">
        <v>68332</v>
      </c>
      <c r="E10" s="164"/>
      <c r="F10" s="165">
        <v>39658</v>
      </c>
      <c r="G10" s="166"/>
      <c r="H10" s="167"/>
    </row>
    <row r="11" spans="1:8" x14ac:dyDescent="0.15">
      <c r="A11" s="148" t="s">
        <v>558</v>
      </c>
      <c r="B11" s="153"/>
      <c r="C11" s="154"/>
      <c r="D11" s="155">
        <v>135983</v>
      </c>
      <c r="E11" s="156"/>
      <c r="F11" s="157">
        <v>66481</v>
      </c>
      <c r="G11" s="158"/>
      <c r="H11" s="159"/>
    </row>
    <row r="12" spans="1:8" x14ac:dyDescent="0.15">
      <c r="A12" s="160"/>
      <c r="B12" s="161"/>
      <c r="C12" s="168"/>
      <c r="D12" s="163">
        <v>63720</v>
      </c>
      <c r="E12" s="164"/>
      <c r="F12" s="165">
        <v>36120</v>
      </c>
      <c r="G12" s="166"/>
      <c r="H12" s="167"/>
    </row>
    <row r="13" spans="1:8" x14ac:dyDescent="0.15">
      <c r="A13" s="148"/>
      <c r="B13" s="153"/>
      <c r="C13" s="169"/>
      <c r="D13" s="170">
        <v>184279</v>
      </c>
      <c r="E13" s="171"/>
      <c r="F13" s="172">
        <v>80016</v>
      </c>
      <c r="G13" s="173"/>
      <c r="H13" s="159"/>
    </row>
    <row r="14" spans="1:8" x14ac:dyDescent="0.15">
      <c r="A14" s="160"/>
      <c r="B14" s="161"/>
      <c r="C14" s="162"/>
      <c r="D14" s="163">
        <v>93177</v>
      </c>
      <c r="E14" s="164"/>
      <c r="F14" s="165">
        <v>44419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11.2</v>
      </c>
      <c r="C19" s="174">
        <f>ROUND(VALUE(SUBSTITUTE(実質収支比率等に係る経年分析!G$48,"▲","-")),2)</f>
        <v>9.9</v>
      </c>
      <c r="D19" s="174">
        <f>ROUND(VALUE(SUBSTITUTE(実質収支比率等に係る経年分析!H$48,"▲","-")),2)</f>
        <v>4.62</v>
      </c>
      <c r="E19" s="174">
        <f>ROUND(VALUE(SUBSTITUTE(実質収支比率等に係る経年分析!I$48,"▲","-")),2)</f>
        <v>8.85</v>
      </c>
      <c r="F19" s="174">
        <f>ROUND(VALUE(SUBSTITUTE(実質収支比率等に係る経年分析!J$48,"▲","-")),2)</f>
        <v>6.45</v>
      </c>
    </row>
    <row r="20" spans="1:11" x14ac:dyDescent="0.15">
      <c r="A20" s="174" t="s">
        <v>57</v>
      </c>
      <c r="B20" s="174">
        <f>ROUND(VALUE(SUBSTITUTE(実質収支比率等に係る経年分析!F$47,"▲","-")),2)</f>
        <v>13.8</v>
      </c>
      <c r="C20" s="174">
        <f>ROUND(VALUE(SUBSTITUTE(実質収支比率等に係る経年分析!G$47,"▲","-")),2)</f>
        <v>8.82</v>
      </c>
      <c r="D20" s="174">
        <f>ROUND(VALUE(SUBSTITUTE(実質収支比率等に係る経年分析!H$47,"▲","-")),2)</f>
        <v>12.54</v>
      </c>
      <c r="E20" s="174">
        <f>ROUND(VALUE(SUBSTITUTE(実質収支比率等に係る経年分析!I$47,"▲","-")),2)</f>
        <v>21.07</v>
      </c>
      <c r="F20" s="174">
        <f>ROUND(VALUE(SUBSTITUTE(実質収支比率等に係る経年分析!J$47,"▲","-")),2)</f>
        <v>22.78</v>
      </c>
    </row>
    <row r="21" spans="1:11" x14ac:dyDescent="0.15">
      <c r="A21" s="174" t="s">
        <v>58</v>
      </c>
      <c r="B21" s="174">
        <f>IF(ISNUMBER(VALUE(SUBSTITUTE(実質収支比率等に係る経年分析!F$49,"▲","-"))),ROUND(VALUE(SUBSTITUTE(実質収支比率等に係る経年分析!F$49,"▲","-")),2),NA())</f>
        <v>4.13</v>
      </c>
      <c r="C21" s="174">
        <f>IF(ISNUMBER(VALUE(SUBSTITUTE(実質収支比率等に係る経年分析!G$49,"▲","-"))),ROUND(VALUE(SUBSTITUTE(実質収支比率等に係る経年分析!G$49,"▲","-")),2),NA())</f>
        <v>-6.21</v>
      </c>
      <c r="D21" s="174">
        <f>IF(ISNUMBER(VALUE(SUBSTITUTE(実質収支比率等に係る経年分析!H$49,"▲","-"))),ROUND(VALUE(SUBSTITUTE(実質収支比率等に係る経年分析!H$49,"▲","-")),2),NA())</f>
        <v>-0.86</v>
      </c>
      <c r="E21" s="174">
        <f>IF(ISNUMBER(VALUE(SUBSTITUTE(実質収支比率等に係る経年分析!I$49,"▲","-"))),ROUND(VALUE(SUBSTITUTE(実質収支比率等に係る経年分析!I$49,"▲","-")),2),NA())</f>
        <v>13.78</v>
      </c>
      <c r="F21" s="174">
        <f>IF(ISNUMBER(VALUE(SUBSTITUTE(実質収支比率等に係る経年分析!J$49,"▲","-"))),ROUND(VALUE(SUBSTITUTE(実質収支比率等に係る経年分析!J$49,"▲","-")),2),NA())</f>
        <v>-2.58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1.68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14.1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0.14000000000000001</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0.04</v>
      </c>
      <c r="E28" s="175" t="e">
        <f>IF(ROUND(VALUE(SUBSTITUTE(連結実質赤字比率に係る赤字・黒字の構成分析!G$42,"▲", "-")), 2) &gt;= 0, ABS(ROUND(VALUE(SUBSTITUTE(連結実質赤字比率に係る赤字・黒字の構成分析!G$42,"▲", "-")), 2)), NA())</f>
        <v>#N/A</v>
      </c>
      <c r="F28" s="175">
        <f>IF(ROUND(VALUE(SUBSTITUTE(連結実質赤字比率に係る赤字・黒字の構成分析!H$42,"▲", "-")), 2) &lt; 0, ABS(ROUND(VALUE(SUBSTITUTE(連結実質赤字比率に係る赤字・黒字の構成分析!H$42,"▲", "-")), 2)), NA())</f>
        <v>0.25</v>
      </c>
      <c r="G28" s="175" t="e">
        <f>IF(ROUND(VALUE(SUBSTITUTE(連結実質赤字比率に係る赤字・黒字の構成分析!H$42,"▲", "-")), 2) &gt;= 0, ABS(ROUND(VALUE(SUBSTITUTE(連結実質赤字比率に係る赤字・黒字の構成分析!H$42,"▲", "-")), 2)), NA())</f>
        <v>#N/A</v>
      </c>
      <c r="H28" s="175">
        <f>IF(ROUND(VALUE(SUBSTITUTE(連結実質赤字比率に係る赤字・黒字の構成分析!I$42,"▲", "-")), 2) &lt; 0, ABS(ROUND(VALUE(SUBSTITUTE(連結実質赤字比率に係る赤字・黒字の構成分析!I$42,"▲", "-")), 2)), NA())</f>
        <v>0.01</v>
      </c>
      <c r="I28" s="175" t="e">
        <f>IF(ROUND(VALUE(SUBSTITUTE(連結実質赤字比率に係る赤字・黒字の構成分析!I$42,"▲", "-")), 2) &gt;= 0, ABS(ROUND(VALUE(SUBSTITUTE(連結実質赤字比率に係る赤字・黒字の構成分析!I$42,"▲", "-")), 2)), NA())</f>
        <v>#N/A</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育英奨学資金特別会計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温泉供給事業特別会計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3.62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0.87</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2.2000000000000002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2.19</v>
      </c>
    </row>
    <row r="34" spans="1:16" x14ac:dyDescent="0.15">
      <c r="A34" s="175" t="str">
        <f>IF(連結実質赤字比率に係る赤字・黒字の構成分析!C$36="",NA(),連結実質赤字比率に係る赤字・黒字の構成分析!C$36)</f>
        <v>宅地造成事業特別会計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2.2400000000000002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2.42</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9.5299999999999994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9.8699999999999992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569</v>
      </c>
      <c r="E42" s="176"/>
      <c r="F42" s="176"/>
      <c r="G42" s="176">
        <f>'実質公債費比率（分子）の構造'!L$52</f>
        <v>567</v>
      </c>
      <c r="H42" s="176"/>
      <c r="I42" s="176"/>
      <c r="J42" s="176">
        <f>'実質公債費比率（分子）の構造'!M$52</f>
        <v>568</v>
      </c>
      <c r="K42" s="176"/>
      <c r="L42" s="176"/>
      <c r="M42" s="176">
        <f>'実質公債費比率（分子）の構造'!N$52</f>
        <v>578</v>
      </c>
      <c r="N42" s="176"/>
      <c r="O42" s="176"/>
      <c r="P42" s="176">
        <f>'実質公債費比率（分子）の構造'!O$52</f>
        <v>523</v>
      </c>
    </row>
    <row r="43" spans="1:16" x14ac:dyDescent="0.15">
      <c r="A43" s="176" t="s">
        <v>66</v>
      </c>
      <c r="B43" s="176">
        <f>'実質公債費比率（分子）の構造'!K$51</f>
        <v>0</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f>'実質公債費比率（分子）の構造'!M$50</f>
        <v>11</v>
      </c>
      <c r="I44" s="176"/>
      <c r="J44" s="176"/>
      <c r="K44" s="176">
        <f>'実質公債費比率（分子）の構造'!N$50</f>
        <v>23</v>
      </c>
      <c r="L44" s="176"/>
      <c r="M44" s="176"/>
      <c r="N44" s="176">
        <f>'実質公債費比率（分子）の構造'!O$50</f>
        <v>23</v>
      </c>
      <c r="O44" s="176"/>
      <c r="P44" s="176"/>
    </row>
    <row r="45" spans="1:16" x14ac:dyDescent="0.15">
      <c r="A45" s="176" t="s">
        <v>68</v>
      </c>
      <c r="B45" s="176">
        <f>'実質公債費比率（分子）の構造'!K$49</f>
        <v>30</v>
      </c>
      <c r="C45" s="176"/>
      <c r="D45" s="176"/>
      <c r="E45" s="176">
        <f>'実質公債費比率（分子）の構造'!L$49</f>
        <v>28</v>
      </c>
      <c r="F45" s="176"/>
      <c r="G45" s="176"/>
      <c r="H45" s="176">
        <f>'実質公債費比率（分子）の構造'!M$49</f>
        <v>60</v>
      </c>
      <c r="I45" s="176"/>
      <c r="J45" s="176"/>
      <c r="K45" s="176">
        <f>'実質公債費比率（分子）の構造'!N$49</f>
        <v>52</v>
      </c>
      <c r="L45" s="176"/>
      <c r="M45" s="176"/>
      <c r="N45" s="176">
        <f>'実質公債費比率（分子）の構造'!O$49</f>
        <v>50</v>
      </c>
      <c r="O45" s="176"/>
      <c r="P45" s="176"/>
    </row>
    <row r="46" spans="1:16" x14ac:dyDescent="0.15">
      <c r="A46" s="176" t="s">
        <v>69</v>
      </c>
      <c r="B46" s="176">
        <f>'実質公債費比率（分子）の構造'!K$48</f>
        <v>50</v>
      </c>
      <c r="C46" s="176"/>
      <c r="D46" s="176"/>
      <c r="E46" s="176">
        <f>'実質公債費比率（分子）の構造'!L$48</f>
        <v>51</v>
      </c>
      <c r="F46" s="176"/>
      <c r="G46" s="176"/>
      <c r="H46" s="176">
        <f>'実質公債費比率（分子）の構造'!M$48</f>
        <v>50</v>
      </c>
      <c r="I46" s="176"/>
      <c r="J46" s="176"/>
      <c r="K46" s="176">
        <f>'実質公債費比率（分子）の構造'!N$48</f>
        <v>93</v>
      </c>
      <c r="L46" s="176"/>
      <c r="M46" s="176"/>
      <c r="N46" s="176">
        <f>'実質公債費比率（分子）の構造'!O$48</f>
        <v>90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874</v>
      </c>
      <c r="C49" s="176"/>
      <c r="D49" s="176"/>
      <c r="E49" s="176">
        <f>'実質公債費比率（分子）の構造'!L$45</f>
        <v>873</v>
      </c>
      <c r="F49" s="176"/>
      <c r="G49" s="176"/>
      <c r="H49" s="176">
        <f>'実質公債費比率（分子）の構造'!M$45</f>
        <v>882</v>
      </c>
      <c r="I49" s="176"/>
      <c r="J49" s="176"/>
      <c r="K49" s="176">
        <f>'実質公債費比率（分子）の構造'!N$45</f>
        <v>889</v>
      </c>
      <c r="L49" s="176"/>
      <c r="M49" s="176"/>
      <c r="N49" s="176">
        <f>'実質公債費比率（分子）の構造'!O$45</f>
        <v>843</v>
      </c>
      <c r="O49" s="176"/>
      <c r="P49" s="176"/>
    </row>
    <row r="50" spans="1:16" x14ac:dyDescent="0.15">
      <c r="A50" s="176" t="s">
        <v>73</v>
      </c>
      <c r="B50" s="176" t="e">
        <f>NA()</f>
        <v>#N/A</v>
      </c>
      <c r="C50" s="176">
        <f>IF(ISNUMBER('実質公債費比率（分子）の構造'!K$53),'実質公債費比率（分子）の構造'!K$53,NA())</f>
        <v>385</v>
      </c>
      <c r="D50" s="176" t="e">
        <f>NA()</f>
        <v>#N/A</v>
      </c>
      <c r="E50" s="176" t="e">
        <f>NA()</f>
        <v>#N/A</v>
      </c>
      <c r="F50" s="176">
        <f>IF(ISNUMBER('実質公債費比率（分子）の構造'!L$53),'実質公債費比率（分子）の構造'!L$53,NA())</f>
        <v>385</v>
      </c>
      <c r="G50" s="176" t="e">
        <f>NA()</f>
        <v>#N/A</v>
      </c>
      <c r="H50" s="176" t="e">
        <f>NA()</f>
        <v>#N/A</v>
      </c>
      <c r="I50" s="176">
        <f>IF(ISNUMBER('実質公債費比率（分子）の構造'!M$53),'実質公債費比率（分子）の構造'!M$53,NA())</f>
        <v>435</v>
      </c>
      <c r="J50" s="176" t="e">
        <f>NA()</f>
        <v>#N/A</v>
      </c>
      <c r="K50" s="176" t="e">
        <f>NA()</f>
        <v>#N/A</v>
      </c>
      <c r="L50" s="176">
        <f>IF(ISNUMBER('実質公債費比率（分子）の構造'!N$53),'実質公債費比率（分子）の構造'!N$53,NA())</f>
        <v>479</v>
      </c>
      <c r="M50" s="176" t="e">
        <f>NA()</f>
        <v>#N/A</v>
      </c>
      <c r="N50" s="176" t="e">
        <f>NA()</f>
        <v>#N/A</v>
      </c>
      <c r="O50" s="176">
        <f>IF(ISNUMBER('実質公債費比率（分子）の構造'!O$53),'実質公債費比率（分子）の構造'!O$53,NA())</f>
        <v>483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6407</v>
      </c>
      <c r="E56" s="175"/>
      <c r="F56" s="175"/>
      <c r="G56" s="175">
        <f>'将来負担比率（分子）の構造'!J$52</f>
        <v>6552</v>
      </c>
      <c r="H56" s="175"/>
      <c r="I56" s="175"/>
      <c r="J56" s="175">
        <f>'将来負担比率（分子）の構造'!K$52</f>
        <v>6808</v>
      </c>
      <c r="K56" s="175"/>
      <c r="L56" s="175"/>
      <c r="M56" s="175">
        <f>'将来負担比率（分子）の構造'!L$52</f>
        <v>6845</v>
      </c>
      <c r="N56" s="175"/>
      <c r="O56" s="175"/>
      <c r="P56" s="175">
        <f>'将来負担比率（分子）の構造'!M$52</f>
        <v>6666</v>
      </c>
    </row>
    <row r="57" spans="1:16" x14ac:dyDescent="0.15">
      <c r="A57" s="175" t="s">
        <v>44</v>
      </c>
      <c r="B57" s="175"/>
      <c r="C57" s="175"/>
      <c r="D57" s="175">
        <f>'将来負担比率（分子）の構造'!I$51</f>
        <v>7</v>
      </c>
      <c r="E57" s="175"/>
      <c r="F57" s="175"/>
      <c r="G57" s="175">
        <f>'将来負担比率（分子）の構造'!J$51</f>
        <v>5</v>
      </c>
      <c r="H57" s="175"/>
      <c r="I57" s="175"/>
      <c r="J57" s="175">
        <f>'将来負担比率（分子）の構造'!K$51</f>
        <v>3</v>
      </c>
      <c r="K57" s="175"/>
      <c r="L57" s="175"/>
      <c r="M57" s="175">
        <f>'将来負担比率（分子）の構造'!L$51</f>
        <v>2</v>
      </c>
      <c r="N57" s="175"/>
      <c r="O57" s="175"/>
      <c r="P57" s="175">
        <f>'将来負担比率（分子）の構造'!M$51</f>
        <v>1</v>
      </c>
    </row>
    <row r="58" spans="1:16" x14ac:dyDescent="0.15">
      <c r="A58" s="175" t="s">
        <v>43</v>
      </c>
      <c r="B58" s="175"/>
      <c r="C58" s="175"/>
      <c r="D58" s="175">
        <f>'将来負担比率（分子）の構造'!I$50</f>
        <v>10783</v>
      </c>
      <c r="E58" s="175"/>
      <c r="F58" s="175"/>
      <c r="G58" s="175">
        <f>'将来負担比率（分子）の構造'!J$50</f>
        <v>5785</v>
      </c>
      <c r="H58" s="175"/>
      <c r="I58" s="175"/>
      <c r="J58" s="175">
        <f>'将来負担比率（分子）の構造'!K$50</f>
        <v>5440</v>
      </c>
      <c r="K58" s="175"/>
      <c r="L58" s="175"/>
      <c r="M58" s="175">
        <f>'将来負担比率（分子）の構造'!L$50</f>
        <v>5353</v>
      </c>
      <c r="N58" s="175"/>
      <c r="O58" s="175"/>
      <c r="P58" s="175">
        <f>'将来負担比率（分子）の構造'!M$50</f>
        <v>4640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2501</v>
      </c>
      <c r="C62" s="175"/>
      <c r="D62" s="175"/>
      <c r="E62" s="175">
        <f>'将来負担比率（分子）の構造'!J$45</f>
        <v>2542</v>
      </c>
      <c r="F62" s="175"/>
      <c r="G62" s="175"/>
      <c r="H62" s="175">
        <f>'将来負担比率（分子）の構造'!K$45</f>
        <v>2526</v>
      </c>
      <c r="I62" s="175"/>
      <c r="J62" s="175"/>
      <c r="K62" s="175">
        <f>'将来負担比率（分子）の構造'!L$45</f>
        <v>2523</v>
      </c>
      <c r="L62" s="175"/>
      <c r="M62" s="175"/>
      <c r="N62" s="175">
        <f>'将来負担比率（分子）の構造'!M$45</f>
        <v>2499</v>
      </c>
      <c r="O62" s="175"/>
      <c r="P62" s="175"/>
    </row>
    <row r="63" spans="1:16" x14ac:dyDescent="0.15">
      <c r="A63" s="175" t="s">
        <v>36</v>
      </c>
      <c r="B63" s="175">
        <f>'将来負担比率（分子）の構造'!I$44</f>
        <v>388</v>
      </c>
      <c r="C63" s="175"/>
      <c r="D63" s="175"/>
      <c r="E63" s="175">
        <f>'将来負担比率（分子）の構造'!J$44</f>
        <v>368</v>
      </c>
      <c r="F63" s="175"/>
      <c r="G63" s="175"/>
      <c r="H63" s="175">
        <f>'将来負担比率（分子）の構造'!K$44</f>
        <v>323</v>
      </c>
      <c r="I63" s="175"/>
      <c r="J63" s="175"/>
      <c r="K63" s="175">
        <f>'将来負担比率（分子）の構造'!L$44</f>
        <v>319</v>
      </c>
      <c r="L63" s="175"/>
      <c r="M63" s="175"/>
      <c r="N63" s="175">
        <f>'将来負担比率（分子）の構造'!M$44</f>
        <v>296</v>
      </c>
      <c r="O63" s="175"/>
      <c r="P63" s="175"/>
    </row>
    <row r="64" spans="1:16" x14ac:dyDescent="0.15">
      <c r="A64" s="175" t="s">
        <v>35</v>
      </c>
      <c r="B64" s="175">
        <f>'将来負担比率（分子）の構造'!I$43</f>
        <v>593</v>
      </c>
      <c r="C64" s="175"/>
      <c r="D64" s="175"/>
      <c r="E64" s="175">
        <f>'将来負担比率（分子）の構造'!J$43</f>
        <v>152</v>
      </c>
      <c r="F64" s="175"/>
      <c r="G64" s="175"/>
      <c r="H64" s="175">
        <f>'将来負担比率（分子）の構造'!K$43</f>
        <v>381</v>
      </c>
      <c r="I64" s="175"/>
      <c r="J64" s="175"/>
      <c r="K64" s="175">
        <f>'将来負担比率（分子）の構造'!L$43</f>
        <v>583</v>
      </c>
      <c r="L64" s="175"/>
      <c r="M64" s="175"/>
      <c r="N64" s="175">
        <f>'将来負担比率（分子）の構造'!M$43</f>
        <v>517</v>
      </c>
      <c r="O64" s="175"/>
      <c r="P64" s="175"/>
    </row>
    <row r="65" spans="1:16" x14ac:dyDescent="0.15">
      <c r="A65" s="175" t="s">
        <v>34</v>
      </c>
      <c r="B65" s="175">
        <f>'将来負担比率（分子）の構造'!I$42</f>
        <v>340</v>
      </c>
      <c r="C65" s="175"/>
      <c r="D65" s="175"/>
      <c r="E65" s="175" t="str">
        <f>'将来負担比率（分子）の構造'!J$42</f>
        <v>-</v>
      </c>
      <c r="F65" s="175"/>
      <c r="G65" s="175"/>
      <c r="H65" s="175">
        <f>'将来負担比率（分子）の構造'!K$42</f>
        <v>429</v>
      </c>
      <c r="I65" s="175"/>
      <c r="J65" s="175"/>
      <c r="K65" s="175">
        <f>'将来負担比率（分子）の構造'!L$42</f>
        <v>415</v>
      </c>
      <c r="L65" s="175"/>
      <c r="M65" s="175"/>
      <c r="N65" s="175">
        <f>'将来負担比率（分子）の構造'!M$42</f>
        <v>401</v>
      </c>
      <c r="O65" s="175"/>
      <c r="P65" s="175"/>
    </row>
    <row r="66" spans="1:16" x14ac:dyDescent="0.15">
      <c r="A66" s="175" t="s">
        <v>33</v>
      </c>
      <c r="B66" s="175">
        <f>'将来負担比率（分子）の構造'!I$41</f>
        <v>8101</v>
      </c>
      <c r="C66" s="175"/>
      <c r="D66" s="175"/>
      <c r="E66" s="175">
        <f>'将来負担比率（分子）の構造'!J$41</f>
        <v>8432</v>
      </c>
      <c r="F66" s="175"/>
      <c r="G66" s="175"/>
      <c r="H66" s="175">
        <f>'将来負担比率（分子）の構造'!K$41</f>
        <v>8465</v>
      </c>
      <c r="I66" s="175"/>
      <c r="J66" s="175"/>
      <c r="K66" s="175">
        <f>'将来負担比率（分子）の構造'!L$41</f>
        <v>8783</v>
      </c>
      <c r="L66" s="175"/>
      <c r="M66" s="175"/>
      <c r="N66" s="175">
        <f>'将来負担比率（分子）の構造'!M$41</f>
        <v>8897</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423</v>
      </c>
      <c r="M67" s="175" t="e">
        <f>NA()</f>
        <v>#N/A</v>
      </c>
      <c r="N67" s="175" t="e">
        <f>NA()</f>
        <v>#N/A</v>
      </c>
      <c r="O67" s="175">
        <f>IF(ISNUMBER('将来負担比率（分子）の構造'!M$53), IF('将来負担比率（分子）の構造'!M$53 &lt; 0, 0, '将来負担比率（分子）の構造'!M$53), NA())</f>
        <v>1304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712</v>
      </c>
      <c r="C72" s="179">
        <f>基金残高に係る経年分析!G55</f>
        <v>1272</v>
      </c>
      <c r="D72" s="179">
        <f>基金残高に係る経年分析!H55</f>
        <v>1293</v>
      </c>
    </row>
    <row r="73" spans="1:16" x14ac:dyDescent="0.15">
      <c r="A73" s="178" t="s">
        <v>80</v>
      </c>
      <c r="B73" s="179">
        <f>基金残高に係る経年分析!F56</f>
        <v>1</v>
      </c>
      <c r="C73" s="179">
        <f>基金残高に係る経年分析!G56</f>
        <v>144</v>
      </c>
      <c r="D73" s="179">
        <f>基金残高に係る経年分析!H56</f>
        <v>144</v>
      </c>
    </row>
    <row r="74" spans="1:16" x14ac:dyDescent="0.15">
      <c r="A74" s="178" t="s">
        <v>81</v>
      </c>
      <c r="B74" s="179">
        <f>基金残高に係る経年分析!F57</f>
        <v>4598</v>
      </c>
      <c r="C74" s="179">
        <f>基金残高に係る経年分析!G57</f>
        <v>3772</v>
      </c>
      <c r="D74" s="179">
        <f>基金残高に係る経年分析!H57</f>
        <v>3038</v>
      </c>
    </row>
  </sheetData>
  <sheetProtection algorithmName="SHA-512" hashValue="hw/8trhu1DYI1v7ixmOLd1FTu7Suh3VCTuJvW6uOmZDnioTiXlb3bpRF+QqoiEti/lxlzt6m4qcUDwY6hRn9NA==" saltValue="gGtxGdYPV92SRSNsPPxv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4062786</v>
      </c>
      <c r="S5" s="649"/>
      <c r="T5" s="649"/>
      <c r="U5" s="649"/>
      <c r="V5" s="649"/>
      <c r="W5" s="649"/>
      <c r="X5" s="649"/>
      <c r="Y5" s="650"/>
      <c r="Z5" s="651">
        <v>29.1</v>
      </c>
      <c r="AA5" s="651"/>
      <c r="AB5" s="651"/>
      <c r="AC5" s="651"/>
      <c r="AD5" s="652">
        <v>4062786</v>
      </c>
      <c r="AE5" s="652"/>
      <c r="AF5" s="652"/>
      <c r="AG5" s="652"/>
      <c r="AH5" s="652"/>
      <c r="AI5" s="652"/>
      <c r="AJ5" s="652"/>
      <c r="AK5" s="652"/>
      <c r="AL5" s="653">
        <v>65.400000000000006</v>
      </c>
      <c r="AM5" s="654"/>
      <c r="AN5" s="654"/>
      <c r="AO5" s="655"/>
      <c r="AP5" s="645" t="s">
        <v>230</v>
      </c>
      <c r="AQ5" s="646"/>
      <c r="AR5" s="646"/>
      <c r="AS5" s="646"/>
      <c r="AT5" s="646"/>
      <c r="AU5" s="646"/>
      <c r="AV5" s="646"/>
      <c r="AW5" s="646"/>
      <c r="AX5" s="646"/>
      <c r="AY5" s="646"/>
      <c r="AZ5" s="646"/>
      <c r="BA5" s="646"/>
      <c r="BB5" s="646"/>
      <c r="BC5" s="646"/>
      <c r="BD5" s="646"/>
      <c r="BE5" s="646"/>
      <c r="BF5" s="647"/>
      <c r="BG5" s="659">
        <v>4056861</v>
      </c>
      <c r="BH5" s="660"/>
      <c r="BI5" s="660"/>
      <c r="BJ5" s="660"/>
      <c r="BK5" s="660"/>
      <c r="BL5" s="660"/>
      <c r="BM5" s="660"/>
      <c r="BN5" s="661"/>
      <c r="BO5" s="662">
        <v>99.9</v>
      </c>
      <c r="BP5" s="662"/>
      <c r="BQ5" s="662"/>
      <c r="BR5" s="662"/>
      <c r="BS5" s="663" t="s">
        <v>139</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114744</v>
      </c>
      <c r="S6" s="660"/>
      <c r="T6" s="660"/>
      <c r="U6" s="660"/>
      <c r="V6" s="660"/>
      <c r="W6" s="660"/>
      <c r="X6" s="660"/>
      <c r="Y6" s="661"/>
      <c r="Z6" s="662">
        <v>0.8</v>
      </c>
      <c r="AA6" s="662"/>
      <c r="AB6" s="662"/>
      <c r="AC6" s="662"/>
      <c r="AD6" s="663">
        <v>114744</v>
      </c>
      <c r="AE6" s="663"/>
      <c r="AF6" s="663"/>
      <c r="AG6" s="663"/>
      <c r="AH6" s="663"/>
      <c r="AI6" s="663"/>
      <c r="AJ6" s="663"/>
      <c r="AK6" s="663"/>
      <c r="AL6" s="664">
        <v>1.8</v>
      </c>
      <c r="AM6" s="665"/>
      <c r="AN6" s="665"/>
      <c r="AO6" s="666"/>
      <c r="AP6" s="656" t="s">
        <v>235</v>
      </c>
      <c r="AQ6" s="657"/>
      <c r="AR6" s="657"/>
      <c r="AS6" s="657"/>
      <c r="AT6" s="657"/>
      <c r="AU6" s="657"/>
      <c r="AV6" s="657"/>
      <c r="AW6" s="657"/>
      <c r="AX6" s="657"/>
      <c r="AY6" s="657"/>
      <c r="AZ6" s="657"/>
      <c r="BA6" s="657"/>
      <c r="BB6" s="657"/>
      <c r="BC6" s="657"/>
      <c r="BD6" s="657"/>
      <c r="BE6" s="657"/>
      <c r="BF6" s="658"/>
      <c r="BG6" s="659">
        <v>4056861</v>
      </c>
      <c r="BH6" s="660"/>
      <c r="BI6" s="660"/>
      <c r="BJ6" s="660"/>
      <c r="BK6" s="660"/>
      <c r="BL6" s="660"/>
      <c r="BM6" s="660"/>
      <c r="BN6" s="661"/>
      <c r="BO6" s="662">
        <v>99.9</v>
      </c>
      <c r="BP6" s="662"/>
      <c r="BQ6" s="662"/>
      <c r="BR6" s="662"/>
      <c r="BS6" s="663" t="s">
        <v>236</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101486</v>
      </c>
      <c r="CS6" s="660"/>
      <c r="CT6" s="660"/>
      <c r="CU6" s="660"/>
      <c r="CV6" s="660"/>
      <c r="CW6" s="660"/>
      <c r="CX6" s="660"/>
      <c r="CY6" s="661"/>
      <c r="CZ6" s="653">
        <v>0.8</v>
      </c>
      <c r="DA6" s="654"/>
      <c r="DB6" s="654"/>
      <c r="DC6" s="670"/>
      <c r="DD6" s="668" t="s">
        <v>130</v>
      </c>
      <c r="DE6" s="660"/>
      <c r="DF6" s="660"/>
      <c r="DG6" s="660"/>
      <c r="DH6" s="660"/>
      <c r="DI6" s="660"/>
      <c r="DJ6" s="660"/>
      <c r="DK6" s="660"/>
      <c r="DL6" s="660"/>
      <c r="DM6" s="660"/>
      <c r="DN6" s="660"/>
      <c r="DO6" s="660"/>
      <c r="DP6" s="661"/>
      <c r="DQ6" s="668">
        <v>101486</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1372</v>
      </c>
      <c r="S7" s="660"/>
      <c r="T7" s="660"/>
      <c r="U7" s="660"/>
      <c r="V7" s="660"/>
      <c r="W7" s="660"/>
      <c r="X7" s="660"/>
      <c r="Y7" s="661"/>
      <c r="Z7" s="662">
        <v>0</v>
      </c>
      <c r="AA7" s="662"/>
      <c r="AB7" s="662"/>
      <c r="AC7" s="662"/>
      <c r="AD7" s="663">
        <v>1372</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1292268</v>
      </c>
      <c r="BH7" s="660"/>
      <c r="BI7" s="660"/>
      <c r="BJ7" s="660"/>
      <c r="BK7" s="660"/>
      <c r="BL7" s="660"/>
      <c r="BM7" s="660"/>
      <c r="BN7" s="661"/>
      <c r="BO7" s="662">
        <v>31.8</v>
      </c>
      <c r="BP7" s="662"/>
      <c r="BQ7" s="662"/>
      <c r="BR7" s="662"/>
      <c r="BS7" s="663" t="s">
        <v>130</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3519862</v>
      </c>
      <c r="CS7" s="660"/>
      <c r="CT7" s="660"/>
      <c r="CU7" s="660"/>
      <c r="CV7" s="660"/>
      <c r="CW7" s="660"/>
      <c r="CX7" s="660"/>
      <c r="CY7" s="661"/>
      <c r="CZ7" s="662">
        <v>26.4</v>
      </c>
      <c r="DA7" s="662"/>
      <c r="DB7" s="662"/>
      <c r="DC7" s="662"/>
      <c r="DD7" s="668">
        <v>448000</v>
      </c>
      <c r="DE7" s="660"/>
      <c r="DF7" s="660"/>
      <c r="DG7" s="660"/>
      <c r="DH7" s="660"/>
      <c r="DI7" s="660"/>
      <c r="DJ7" s="660"/>
      <c r="DK7" s="660"/>
      <c r="DL7" s="660"/>
      <c r="DM7" s="660"/>
      <c r="DN7" s="660"/>
      <c r="DO7" s="660"/>
      <c r="DP7" s="661"/>
      <c r="DQ7" s="668">
        <v>2874537</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15309</v>
      </c>
      <c r="S8" s="660"/>
      <c r="T8" s="660"/>
      <c r="U8" s="660"/>
      <c r="V8" s="660"/>
      <c r="W8" s="660"/>
      <c r="X8" s="660"/>
      <c r="Y8" s="661"/>
      <c r="Z8" s="662">
        <v>0.1</v>
      </c>
      <c r="AA8" s="662"/>
      <c r="AB8" s="662"/>
      <c r="AC8" s="662"/>
      <c r="AD8" s="663">
        <v>15309</v>
      </c>
      <c r="AE8" s="663"/>
      <c r="AF8" s="663"/>
      <c r="AG8" s="663"/>
      <c r="AH8" s="663"/>
      <c r="AI8" s="663"/>
      <c r="AJ8" s="663"/>
      <c r="AK8" s="663"/>
      <c r="AL8" s="664">
        <v>0.2</v>
      </c>
      <c r="AM8" s="665"/>
      <c r="AN8" s="665"/>
      <c r="AO8" s="666"/>
      <c r="AP8" s="656" t="s">
        <v>242</v>
      </c>
      <c r="AQ8" s="657"/>
      <c r="AR8" s="657"/>
      <c r="AS8" s="657"/>
      <c r="AT8" s="657"/>
      <c r="AU8" s="657"/>
      <c r="AV8" s="657"/>
      <c r="AW8" s="657"/>
      <c r="AX8" s="657"/>
      <c r="AY8" s="657"/>
      <c r="AZ8" s="657"/>
      <c r="BA8" s="657"/>
      <c r="BB8" s="657"/>
      <c r="BC8" s="657"/>
      <c r="BD8" s="657"/>
      <c r="BE8" s="657"/>
      <c r="BF8" s="658"/>
      <c r="BG8" s="659">
        <v>55002</v>
      </c>
      <c r="BH8" s="660"/>
      <c r="BI8" s="660"/>
      <c r="BJ8" s="660"/>
      <c r="BK8" s="660"/>
      <c r="BL8" s="660"/>
      <c r="BM8" s="660"/>
      <c r="BN8" s="661"/>
      <c r="BO8" s="662">
        <v>1.4</v>
      </c>
      <c r="BP8" s="662"/>
      <c r="BQ8" s="662"/>
      <c r="BR8" s="662"/>
      <c r="BS8" s="663" t="s">
        <v>130</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2803186</v>
      </c>
      <c r="CS8" s="660"/>
      <c r="CT8" s="660"/>
      <c r="CU8" s="660"/>
      <c r="CV8" s="660"/>
      <c r="CW8" s="660"/>
      <c r="CX8" s="660"/>
      <c r="CY8" s="661"/>
      <c r="CZ8" s="662">
        <v>21</v>
      </c>
      <c r="DA8" s="662"/>
      <c r="DB8" s="662"/>
      <c r="DC8" s="662"/>
      <c r="DD8" s="668">
        <v>295781</v>
      </c>
      <c r="DE8" s="660"/>
      <c r="DF8" s="660"/>
      <c r="DG8" s="660"/>
      <c r="DH8" s="660"/>
      <c r="DI8" s="660"/>
      <c r="DJ8" s="660"/>
      <c r="DK8" s="660"/>
      <c r="DL8" s="660"/>
      <c r="DM8" s="660"/>
      <c r="DN8" s="660"/>
      <c r="DO8" s="660"/>
      <c r="DP8" s="661"/>
      <c r="DQ8" s="668">
        <v>1342408</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15541</v>
      </c>
      <c r="S9" s="660"/>
      <c r="T9" s="660"/>
      <c r="U9" s="660"/>
      <c r="V9" s="660"/>
      <c r="W9" s="660"/>
      <c r="X9" s="660"/>
      <c r="Y9" s="661"/>
      <c r="Z9" s="662">
        <v>0.1</v>
      </c>
      <c r="AA9" s="662"/>
      <c r="AB9" s="662"/>
      <c r="AC9" s="662"/>
      <c r="AD9" s="663">
        <v>15541</v>
      </c>
      <c r="AE9" s="663"/>
      <c r="AF9" s="663"/>
      <c r="AG9" s="663"/>
      <c r="AH9" s="663"/>
      <c r="AI9" s="663"/>
      <c r="AJ9" s="663"/>
      <c r="AK9" s="663"/>
      <c r="AL9" s="664">
        <v>0.3</v>
      </c>
      <c r="AM9" s="665"/>
      <c r="AN9" s="665"/>
      <c r="AO9" s="666"/>
      <c r="AP9" s="656" t="s">
        <v>245</v>
      </c>
      <c r="AQ9" s="657"/>
      <c r="AR9" s="657"/>
      <c r="AS9" s="657"/>
      <c r="AT9" s="657"/>
      <c r="AU9" s="657"/>
      <c r="AV9" s="657"/>
      <c r="AW9" s="657"/>
      <c r="AX9" s="657"/>
      <c r="AY9" s="657"/>
      <c r="AZ9" s="657"/>
      <c r="BA9" s="657"/>
      <c r="BB9" s="657"/>
      <c r="BC9" s="657"/>
      <c r="BD9" s="657"/>
      <c r="BE9" s="657"/>
      <c r="BF9" s="658"/>
      <c r="BG9" s="659">
        <v>1010172</v>
      </c>
      <c r="BH9" s="660"/>
      <c r="BI9" s="660"/>
      <c r="BJ9" s="660"/>
      <c r="BK9" s="660"/>
      <c r="BL9" s="660"/>
      <c r="BM9" s="660"/>
      <c r="BN9" s="661"/>
      <c r="BO9" s="662">
        <v>24.9</v>
      </c>
      <c r="BP9" s="662"/>
      <c r="BQ9" s="662"/>
      <c r="BR9" s="662"/>
      <c r="BS9" s="663" t="s">
        <v>130</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943656</v>
      </c>
      <c r="CS9" s="660"/>
      <c r="CT9" s="660"/>
      <c r="CU9" s="660"/>
      <c r="CV9" s="660"/>
      <c r="CW9" s="660"/>
      <c r="CX9" s="660"/>
      <c r="CY9" s="661"/>
      <c r="CZ9" s="662">
        <v>7.1</v>
      </c>
      <c r="DA9" s="662"/>
      <c r="DB9" s="662"/>
      <c r="DC9" s="662"/>
      <c r="DD9" s="668">
        <v>18468</v>
      </c>
      <c r="DE9" s="660"/>
      <c r="DF9" s="660"/>
      <c r="DG9" s="660"/>
      <c r="DH9" s="660"/>
      <c r="DI9" s="660"/>
      <c r="DJ9" s="660"/>
      <c r="DK9" s="660"/>
      <c r="DL9" s="660"/>
      <c r="DM9" s="660"/>
      <c r="DN9" s="660"/>
      <c r="DO9" s="660"/>
      <c r="DP9" s="661"/>
      <c r="DQ9" s="668">
        <v>744305</v>
      </c>
      <c r="DR9" s="660"/>
      <c r="DS9" s="660"/>
      <c r="DT9" s="660"/>
      <c r="DU9" s="660"/>
      <c r="DV9" s="660"/>
      <c r="DW9" s="660"/>
      <c r="DX9" s="660"/>
      <c r="DY9" s="660"/>
      <c r="DZ9" s="660"/>
      <c r="EA9" s="660"/>
      <c r="EB9" s="660"/>
      <c r="EC9" s="669"/>
    </row>
    <row r="10" spans="2:143" ht="11.25" customHeight="1" x14ac:dyDescent="0.15">
      <c r="B10" s="656" t="s">
        <v>247</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236</v>
      </c>
      <c r="AE10" s="663"/>
      <c r="AF10" s="663"/>
      <c r="AG10" s="663"/>
      <c r="AH10" s="663"/>
      <c r="AI10" s="663"/>
      <c r="AJ10" s="663"/>
      <c r="AK10" s="663"/>
      <c r="AL10" s="664" t="s">
        <v>130</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78730</v>
      </c>
      <c r="BH10" s="660"/>
      <c r="BI10" s="660"/>
      <c r="BJ10" s="660"/>
      <c r="BK10" s="660"/>
      <c r="BL10" s="660"/>
      <c r="BM10" s="660"/>
      <c r="BN10" s="661"/>
      <c r="BO10" s="662">
        <v>1.9</v>
      </c>
      <c r="BP10" s="662"/>
      <c r="BQ10" s="662"/>
      <c r="BR10" s="662"/>
      <c r="BS10" s="663" t="s">
        <v>236</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7720</v>
      </c>
      <c r="CS10" s="660"/>
      <c r="CT10" s="660"/>
      <c r="CU10" s="660"/>
      <c r="CV10" s="660"/>
      <c r="CW10" s="660"/>
      <c r="CX10" s="660"/>
      <c r="CY10" s="661"/>
      <c r="CZ10" s="662">
        <v>0.1</v>
      </c>
      <c r="DA10" s="662"/>
      <c r="DB10" s="662"/>
      <c r="DC10" s="662"/>
      <c r="DD10" s="668" t="s">
        <v>130</v>
      </c>
      <c r="DE10" s="660"/>
      <c r="DF10" s="660"/>
      <c r="DG10" s="660"/>
      <c r="DH10" s="660"/>
      <c r="DI10" s="660"/>
      <c r="DJ10" s="660"/>
      <c r="DK10" s="660"/>
      <c r="DL10" s="660"/>
      <c r="DM10" s="660"/>
      <c r="DN10" s="660"/>
      <c r="DO10" s="660"/>
      <c r="DP10" s="661"/>
      <c r="DQ10" s="668">
        <v>6517</v>
      </c>
      <c r="DR10" s="660"/>
      <c r="DS10" s="660"/>
      <c r="DT10" s="660"/>
      <c r="DU10" s="660"/>
      <c r="DV10" s="660"/>
      <c r="DW10" s="660"/>
      <c r="DX10" s="660"/>
      <c r="DY10" s="660"/>
      <c r="DZ10" s="660"/>
      <c r="EA10" s="660"/>
      <c r="EB10" s="660"/>
      <c r="EC10" s="669"/>
    </row>
    <row r="11" spans="2:143" ht="11.25" customHeight="1" x14ac:dyDescent="0.15">
      <c r="B11" s="656" t="s">
        <v>250</v>
      </c>
      <c r="C11" s="657"/>
      <c r="D11" s="657"/>
      <c r="E11" s="657"/>
      <c r="F11" s="657"/>
      <c r="G11" s="657"/>
      <c r="H11" s="657"/>
      <c r="I11" s="657"/>
      <c r="J11" s="657"/>
      <c r="K11" s="657"/>
      <c r="L11" s="657"/>
      <c r="M11" s="657"/>
      <c r="N11" s="657"/>
      <c r="O11" s="657"/>
      <c r="P11" s="657"/>
      <c r="Q11" s="658"/>
      <c r="R11" s="659">
        <v>496867</v>
      </c>
      <c r="S11" s="660"/>
      <c r="T11" s="660"/>
      <c r="U11" s="660"/>
      <c r="V11" s="660"/>
      <c r="W11" s="660"/>
      <c r="X11" s="660"/>
      <c r="Y11" s="661"/>
      <c r="Z11" s="664">
        <v>3.6</v>
      </c>
      <c r="AA11" s="665"/>
      <c r="AB11" s="665"/>
      <c r="AC11" s="671"/>
      <c r="AD11" s="668">
        <v>496867</v>
      </c>
      <c r="AE11" s="660"/>
      <c r="AF11" s="660"/>
      <c r="AG11" s="660"/>
      <c r="AH11" s="660"/>
      <c r="AI11" s="660"/>
      <c r="AJ11" s="660"/>
      <c r="AK11" s="661"/>
      <c r="AL11" s="664">
        <v>8</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148364</v>
      </c>
      <c r="BH11" s="660"/>
      <c r="BI11" s="660"/>
      <c r="BJ11" s="660"/>
      <c r="BK11" s="660"/>
      <c r="BL11" s="660"/>
      <c r="BM11" s="660"/>
      <c r="BN11" s="661"/>
      <c r="BO11" s="662">
        <v>3.7</v>
      </c>
      <c r="BP11" s="662"/>
      <c r="BQ11" s="662"/>
      <c r="BR11" s="662"/>
      <c r="BS11" s="663" t="s">
        <v>130</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303582</v>
      </c>
      <c r="CS11" s="660"/>
      <c r="CT11" s="660"/>
      <c r="CU11" s="660"/>
      <c r="CV11" s="660"/>
      <c r="CW11" s="660"/>
      <c r="CX11" s="660"/>
      <c r="CY11" s="661"/>
      <c r="CZ11" s="662">
        <v>2.2999999999999998</v>
      </c>
      <c r="DA11" s="662"/>
      <c r="DB11" s="662"/>
      <c r="DC11" s="662"/>
      <c r="DD11" s="668">
        <v>172212</v>
      </c>
      <c r="DE11" s="660"/>
      <c r="DF11" s="660"/>
      <c r="DG11" s="660"/>
      <c r="DH11" s="660"/>
      <c r="DI11" s="660"/>
      <c r="DJ11" s="660"/>
      <c r="DK11" s="660"/>
      <c r="DL11" s="660"/>
      <c r="DM11" s="660"/>
      <c r="DN11" s="660"/>
      <c r="DO11" s="660"/>
      <c r="DP11" s="661"/>
      <c r="DQ11" s="668">
        <v>187346</v>
      </c>
      <c r="DR11" s="660"/>
      <c r="DS11" s="660"/>
      <c r="DT11" s="660"/>
      <c r="DU11" s="660"/>
      <c r="DV11" s="660"/>
      <c r="DW11" s="660"/>
      <c r="DX11" s="660"/>
      <c r="DY11" s="660"/>
      <c r="DZ11" s="660"/>
      <c r="EA11" s="660"/>
      <c r="EB11" s="660"/>
      <c r="EC11" s="669"/>
    </row>
    <row r="12" spans="2:143" ht="11.25" customHeight="1" x14ac:dyDescent="0.15">
      <c r="B12" s="656" t="s">
        <v>253</v>
      </c>
      <c r="C12" s="657"/>
      <c r="D12" s="657"/>
      <c r="E12" s="657"/>
      <c r="F12" s="657"/>
      <c r="G12" s="657"/>
      <c r="H12" s="657"/>
      <c r="I12" s="657"/>
      <c r="J12" s="657"/>
      <c r="K12" s="657"/>
      <c r="L12" s="657"/>
      <c r="M12" s="657"/>
      <c r="N12" s="657"/>
      <c r="O12" s="657"/>
      <c r="P12" s="657"/>
      <c r="Q12" s="658"/>
      <c r="R12" s="659">
        <v>206958</v>
      </c>
      <c r="S12" s="660"/>
      <c r="T12" s="660"/>
      <c r="U12" s="660"/>
      <c r="V12" s="660"/>
      <c r="W12" s="660"/>
      <c r="X12" s="660"/>
      <c r="Y12" s="661"/>
      <c r="Z12" s="662">
        <v>1.5</v>
      </c>
      <c r="AA12" s="662"/>
      <c r="AB12" s="662"/>
      <c r="AC12" s="662"/>
      <c r="AD12" s="663">
        <v>206958</v>
      </c>
      <c r="AE12" s="663"/>
      <c r="AF12" s="663"/>
      <c r="AG12" s="663"/>
      <c r="AH12" s="663"/>
      <c r="AI12" s="663"/>
      <c r="AJ12" s="663"/>
      <c r="AK12" s="663"/>
      <c r="AL12" s="664">
        <v>3.3</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2538515</v>
      </c>
      <c r="BH12" s="660"/>
      <c r="BI12" s="660"/>
      <c r="BJ12" s="660"/>
      <c r="BK12" s="660"/>
      <c r="BL12" s="660"/>
      <c r="BM12" s="660"/>
      <c r="BN12" s="661"/>
      <c r="BO12" s="662">
        <v>62.5</v>
      </c>
      <c r="BP12" s="662"/>
      <c r="BQ12" s="662"/>
      <c r="BR12" s="662"/>
      <c r="BS12" s="663" t="s">
        <v>130</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1055127</v>
      </c>
      <c r="CS12" s="660"/>
      <c r="CT12" s="660"/>
      <c r="CU12" s="660"/>
      <c r="CV12" s="660"/>
      <c r="CW12" s="660"/>
      <c r="CX12" s="660"/>
      <c r="CY12" s="661"/>
      <c r="CZ12" s="662">
        <v>7.9</v>
      </c>
      <c r="DA12" s="662"/>
      <c r="DB12" s="662"/>
      <c r="DC12" s="662"/>
      <c r="DD12" s="668">
        <v>39342</v>
      </c>
      <c r="DE12" s="660"/>
      <c r="DF12" s="660"/>
      <c r="DG12" s="660"/>
      <c r="DH12" s="660"/>
      <c r="DI12" s="660"/>
      <c r="DJ12" s="660"/>
      <c r="DK12" s="660"/>
      <c r="DL12" s="660"/>
      <c r="DM12" s="660"/>
      <c r="DN12" s="660"/>
      <c r="DO12" s="660"/>
      <c r="DP12" s="661"/>
      <c r="DQ12" s="668">
        <v>259664</v>
      </c>
      <c r="DR12" s="660"/>
      <c r="DS12" s="660"/>
      <c r="DT12" s="660"/>
      <c r="DU12" s="660"/>
      <c r="DV12" s="660"/>
      <c r="DW12" s="660"/>
      <c r="DX12" s="660"/>
      <c r="DY12" s="660"/>
      <c r="DZ12" s="660"/>
      <c r="EA12" s="660"/>
      <c r="EB12" s="660"/>
      <c r="EC12" s="669"/>
    </row>
    <row r="13" spans="2:143" ht="11.25" customHeight="1" x14ac:dyDescent="0.15">
      <c r="B13" s="656" t="s">
        <v>256</v>
      </c>
      <c r="C13" s="657"/>
      <c r="D13" s="657"/>
      <c r="E13" s="657"/>
      <c r="F13" s="657"/>
      <c r="G13" s="657"/>
      <c r="H13" s="657"/>
      <c r="I13" s="657"/>
      <c r="J13" s="657"/>
      <c r="K13" s="657"/>
      <c r="L13" s="657"/>
      <c r="M13" s="657"/>
      <c r="N13" s="657"/>
      <c r="O13" s="657"/>
      <c r="P13" s="657"/>
      <c r="Q13" s="658"/>
      <c r="R13" s="659" t="s">
        <v>236</v>
      </c>
      <c r="S13" s="660"/>
      <c r="T13" s="660"/>
      <c r="U13" s="660"/>
      <c r="V13" s="660"/>
      <c r="W13" s="660"/>
      <c r="X13" s="660"/>
      <c r="Y13" s="661"/>
      <c r="Z13" s="662" t="s">
        <v>130</v>
      </c>
      <c r="AA13" s="662"/>
      <c r="AB13" s="662"/>
      <c r="AC13" s="662"/>
      <c r="AD13" s="663" t="s">
        <v>236</v>
      </c>
      <c r="AE13" s="663"/>
      <c r="AF13" s="663"/>
      <c r="AG13" s="663"/>
      <c r="AH13" s="663"/>
      <c r="AI13" s="663"/>
      <c r="AJ13" s="663"/>
      <c r="AK13" s="663"/>
      <c r="AL13" s="664" t="s">
        <v>130</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2526366</v>
      </c>
      <c r="BH13" s="660"/>
      <c r="BI13" s="660"/>
      <c r="BJ13" s="660"/>
      <c r="BK13" s="660"/>
      <c r="BL13" s="660"/>
      <c r="BM13" s="660"/>
      <c r="BN13" s="661"/>
      <c r="BO13" s="662">
        <v>62.2</v>
      </c>
      <c r="BP13" s="662"/>
      <c r="BQ13" s="662"/>
      <c r="BR13" s="662"/>
      <c r="BS13" s="663" t="s">
        <v>130</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1696371</v>
      </c>
      <c r="CS13" s="660"/>
      <c r="CT13" s="660"/>
      <c r="CU13" s="660"/>
      <c r="CV13" s="660"/>
      <c r="CW13" s="660"/>
      <c r="CX13" s="660"/>
      <c r="CY13" s="661"/>
      <c r="CZ13" s="662">
        <v>12.7</v>
      </c>
      <c r="DA13" s="662"/>
      <c r="DB13" s="662"/>
      <c r="DC13" s="662"/>
      <c r="DD13" s="668">
        <v>1130079</v>
      </c>
      <c r="DE13" s="660"/>
      <c r="DF13" s="660"/>
      <c r="DG13" s="660"/>
      <c r="DH13" s="660"/>
      <c r="DI13" s="660"/>
      <c r="DJ13" s="660"/>
      <c r="DK13" s="660"/>
      <c r="DL13" s="660"/>
      <c r="DM13" s="660"/>
      <c r="DN13" s="660"/>
      <c r="DO13" s="660"/>
      <c r="DP13" s="661"/>
      <c r="DQ13" s="668">
        <v>650128</v>
      </c>
      <c r="DR13" s="660"/>
      <c r="DS13" s="660"/>
      <c r="DT13" s="660"/>
      <c r="DU13" s="660"/>
      <c r="DV13" s="660"/>
      <c r="DW13" s="660"/>
      <c r="DX13" s="660"/>
      <c r="DY13" s="660"/>
      <c r="DZ13" s="660"/>
      <c r="EA13" s="660"/>
      <c r="EB13" s="660"/>
      <c r="EC13" s="669"/>
    </row>
    <row r="14" spans="2:143" ht="11.25" customHeight="1" x14ac:dyDescent="0.15">
      <c r="B14" s="656" t="s">
        <v>259</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130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66623</v>
      </c>
      <c r="BH14" s="660"/>
      <c r="BI14" s="660"/>
      <c r="BJ14" s="660"/>
      <c r="BK14" s="660"/>
      <c r="BL14" s="660"/>
      <c r="BM14" s="660"/>
      <c r="BN14" s="661"/>
      <c r="BO14" s="662">
        <v>1.6</v>
      </c>
      <c r="BP14" s="662"/>
      <c r="BQ14" s="662"/>
      <c r="BR14" s="662"/>
      <c r="BS14" s="663" t="s">
        <v>130</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602300</v>
      </c>
      <c r="CS14" s="660"/>
      <c r="CT14" s="660"/>
      <c r="CU14" s="660"/>
      <c r="CV14" s="660"/>
      <c r="CW14" s="660"/>
      <c r="CX14" s="660"/>
      <c r="CY14" s="661"/>
      <c r="CZ14" s="662">
        <v>4.5</v>
      </c>
      <c r="DA14" s="662"/>
      <c r="DB14" s="662"/>
      <c r="DC14" s="662"/>
      <c r="DD14" s="668">
        <v>93702</v>
      </c>
      <c r="DE14" s="660"/>
      <c r="DF14" s="660"/>
      <c r="DG14" s="660"/>
      <c r="DH14" s="660"/>
      <c r="DI14" s="660"/>
      <c r="DJ14" s="660"/>
      <c r="DK14" s="660"/>
      <c r="DL14" s="660"/>
      <c r="DM14" s="660"/>
      <c r="DN14" s="660"/>
      <c r="DO14" s="660"/>
      <c r="DP14" s="661"/>
      <c r="DQ14" s="668">
        <v>458602</v>
      </c>
      <c r="DR14" s="660"/>
      <c r="DS14" s="660"/>
      <c r="DT14" s="660"/>
      <c r="DU14" s="660"/>
      <c r="DV14" s="660"/>
      <c r="DW14" s="660"/>
      <c r="DX14" s="660"/>
      <c r="DY14" s="660"/>
      <c r="DZ14" s="660"/>
      <c r="EA14" s="660"/>
      <c r="EB14" s="660"/>
      <c r="EC14" s="669"/>
    </row>
    <row r="15" spans="2:143" ht="11.25" customHeight="1" x14ac:dyDescent="0.15">
      <c r="B15" s="656" t="s">
        <v>262</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236</v>
      </c>
      <c r="AE15" s="663"/>
      <c r="AF15" s="663"/>
      <c r="AG15" s="663"/>
      <c r="AH15" s="663"/>
      <c r="AI15" s="663"/>
      <c r="AJ15" s="663"/>
      <c r="AK15" s="663"/>
      <c r="AL15" s="664" t="s">
        <v>130</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159455</v>
      </c>
      <c r="BH15" s="660"/>
      <c r="BI15" s="660"/>
      <c r="BJ15" s="660"/>
      <c r="BK15" s="660"/>
      <c r="BL15" s="660"/>
      <c r="BM15" s="660"/>
      <c r="BN15" s="661"/>
      <c r="BO15" s="662">
        <v>3.9</v>
      </c>
      <c r="BP15" s="662"/>
      <c r="BQ15" s="662"/>
      <c r="BR15" s="662"/>
      <c r="BS15" s="663" t="s">
        <v>236</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1296243</v>
      </c>
      <c r="CS15" s="660"/>
      <c r="CT15" s="660"/>
      <c r="CU15" s="660"/>
      <c r="CV15" s="660"/>
      <c r="CW15" s="660"/>
      <c r="CX15" s="660"/>
      <c r="CY15" s="661"/>
      <c r="CZ15" s="662">
        <v>9.6999999999999993</v>
      </c>
      <c r="DA15" s="662"/>
      <c r="DB15" s="662"/>
      <c r="DC15" s="662"/>
      <c r="DD15" s="668">
        <v>197211</v>
      </c>
      <c r="DE15" s="660"/>
      <c r="DF15" s="660"/>
      <c r="DG15" s="660"/>
      <c r="DH15" s="660"/>
      <c r="DI15" s="660"/>
      <c r="DJ15" s="660"/>
      <c r="DK15" s="660"/>
      <c r="DL15" s="660"/>
      <c r="DM15" s="660"/>
      <c r="DN15" s="660"/>
      <c r="DO15" s="660"/>
      <c r="DP15" s="661"/>
      <c r="DQ15" s="668">
        <v>951668</v>
      </c>
      <c r="DR15" s="660"/>
      <c r="DS15" s="660"/>
      <c r="DT15" s="660"/>
      <c r="DU15" s="660"/>
      <c r="DV15" s="660"/>
      <c r="DW15" s="660"/>
      <c r="DX15" s="660"/>
      <c r="DY15" s="660"/>
      <c r="DZ15" s="660"/>
      <c r="EA15" s="660"/>
      <c r="EB15" s="660"/>
      <c r="EC15" s="669"/>
    </row>
    <row r="16" spans="2:143" ht="11.25" customHeight="1" x14ac:dyDescent="0.15">
      <c r="B16" s="656" t="s">
        <v>265</v>
      </c>
      <c r="C16" s="657"/>
      <c r="D16" s="657"/>
      <c r="E16" s="657"/>
      <c r="F16" s="657"/>
      <c r="G16" s="657"/>
      <c r="H16" s="657"/>
      <c r="I16" s="657"/>
      <c r="J16" s="657"/>
      <c r="K16" s="657"/>
      <c r="L16" s="657"/>
      <c r="M16" s="657"/>
      <c r="N16" s="657"/>
      <c r="O16" s="657"/>
      <c r="P16" s="657"/>
      <c r="Q16" s="658"/>
      <c r="R16" s="659">
        <v>14322</v>
      </c>
      <c r="S16" s="660"/>
      <c r="T16" s="660"/>
      <c r="U16" s="660"/>
      <c r="V16" s="660"/>
      <c r="W16" s="660"/>
      <c r="X16" s="660"/>
      <c r="Y16" s="661"/>
      <c r="Z16" s="662">
        <v>0.1</v>
      </c>
      <c r="AA16" s="662"/>
      <c r="AB16" s="662"/>
      <c r="AC16" s="662"/>
      <c r="AD16" s="663">
        <v>14322</v>
      </c>
      <c r="AE16" s="663"/>
      <c r="AF16" s="663"/>
      <c r="AG16" s="663"/>
      <c r="AH16" s="663"/>
      <c r="AI16" s="663"/>
      <c r="AJ16" s="663"/>
      <c r="AK16" s="663"/>
      <c r="AL16" s="664">
        <v>0.2</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236</v>
      </c>
      <c r="BP16" s="662"/>
      <c r="BQ16" s="662"/>
      <c r="BR16" s="662"/>
      <c r="BS16" s="663" t="s">
        <v>236</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162990</v>
      </c>
      <c r="CS16" s="660"/>
      <c r="CT16" s="660"/>
      <c r="CU16" s="660"/>
      <c r="CV16" s="660"/>
      <c r="CW16" s="660"/>
      <c r="CX16" s="660"/>
      <c r="CY16" s="661"/>
      <c r="CZ16" s="662">
        <v>1.2</v>
      </c>
      <c r="DA16" s="662"/>
      <c r="DB16" s="662"/>
      <c r="DC16" s="662"/>
      <c r="DD16" s="668" t="s">
        <v>130</v>
      </c>
      <c r="DE16" s="660"/>
      <c r="DF16" s="660"/>
      <c r="DG16" s="660"/>
      <c r="DH16" s="660"/>
      <c r="DI16" s="660"/>
      <c r="DJ16" s="660"/>
      <c r="DK16" s="660"/>
      <c r="DL16" s="660"/>
      <c r="DM16" s="660"/>
      <c r="DN16" s="660"/>
      <c r="DO16" s="660"/>
      <c r="DP16" s="661"/>
      <c r="DQ16" s="668">
        <v>159990</v>
      </c>
      <c r="DR16" s="660"/>
      <c r="DS16" s="660"/>
      <c r="DT16" s="660"/>
      <c r="DU16" s="660"/>
      <c r="DV16" s="660"/>
      <c r="DW16" s="660"/>
      <c r="DX16" s="660"/>
      <c r="DY16" s="660"/>
      <c r="DZ16" s="660"/>
      <c r="EA16" s="660"/>
      <c r="EB16" s="660"/>
      <c r="EC16" s="669"/>
    </row>
    <row r="17" spans="2:133" ht="11.25" customHeight="1" x14ac:dyDescent="0.15">
      <c r="B17" s="656" t="s">
        <v>268</v>
      </c>
      <c r="C17" s="657"/>
      <c r="D17" s="657"/>
      <c r="E17" s="657"/>
      <c r="F17" s="657"/>
      <c r="G17" s="657"/>
      <c r="H17" s="657"/>
      <c r="I17" s="657"/>
      <c r="J17" s="657"/>
      <c r="K17" s="657"/>
      <c r="L17" s="657"/>
      <c r="M17" s="657"/>
      <c r="N17" s="657"/>
      <c r="O17" s="657"/>
      <c r="P17" s="657"/>
      <c r="Q17" s="658"/>
      <c r="R17" s="659">
        <v>50690</v>
      </c>
      <c r="S17" s="660"/>
      <c r="T17" s="660"/>
      <c r="U17" s="660"/>
      <c r="V17" s="660"/>
      <c r="W17" s="660"/>
      <c r="X17" s="660"/>
      <c r="Y17" s="661"/>
      <c r="Z17" s="662">
        <v>0.4</v>
      </c>
      <c r="AA17" s="662"/>
      <c r="AB17" s="662"/>
      <c r="AC17" s="662"/>
      <c r="AD17" s="663">
        <v>50690</v>
      </c>
      <c r="AE17" s="663"/>
      <c r="AF17" s="663"/>
      <c r="AG17" s="663"/>
      <c r="AH17" s="663"/>
      <c r="AI17" s="663"/>
      <c r="AJ17" s="663"/>
      <c r="AK17" s="663"/>
      <c r="AL17" s="664">
        <v>0.8</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236</v>
      </c>
      <c r="BP17" s="662"/>
      <c r="BQ17" s="662"/>
      <c r="BR17" s="662"/>
      <c r="BS17" s="663" t="s">
        <v>236</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843492</v>
      </c>
      <c r="CS17" s="660"/>
      <c r="CT17" s="660"/>
      <c r="CU17" s="660"/>
      <c r="CV17" s="660"/>
      <c r="CW17" s="660"/>
      <c r="CX17" s="660"/>
      <c r="CY17" s="661"/>
      <c r="CZ17" s="662">
        <v>6.3</v>
      </c>
      <c r="DA17" s="662"/>
      <c r="DB17" s="662"/>
      <c r="DC17" s="662"/>
      <c r="DD17" s="668" t="s">
        <v>130</v>
      </c>
      <c r="DE17" s="660"/>
      <c r="DF17" s="660"/>
      <c r="DG17" s="660"/>
      <c r="DH17" s="660"/>
      <c r="DI17" s="660"/>
      <c r="DJ17" s="660"/>
      <c r="DK17" s="660"/>
      <c r="DL17" s="660"/>
      <c r="DM17" s="660"/>
      <c r="DN17" s="660"/>
      <c r="DO17" s="660"/>
      <c r="DP17" s="661"/>
      <c r="DQ17" s="668">
        <v>843492</v>
      </c>
      <c r="DR17" s="660"/>
      <c r="DS17" s="660"/>
      <c r="DT17" s="660"/>
      <c r="DU17" s="660"/>
      <c r="DV17" s="660"/>
      <c r="DW17" s="660"/>
      <c r="DX17" s="660"/>
      <c r="DY17" s="660"/>
      <c r="DZ17" s="660"/>
      <c r="EA17" s="660"/>
      <c r="EB17" s="660"/>
      <c r="EC17" s="669"/>
    </row>
    <row r="18" spans="2:133" ht="11.25" customHeight="1" x14ac:dyDescent="0.15">
      <c r="B18" s="656" t="s">
        <v>271</v>
      </c>
      <c r="C18" s="657"/>
      <c r="D18" s="657"/>
      <c r="E18" s="657"/>
      <c r="F18" s="657"/>
      <c r="G18" s="657"/>
      <c r="H18" s="657"/>
      <c r="I18" s="657"/>
      <c r="J18" s="657"/>
      <c r="K18" s="657"/>
      <c r="L18" s="657"/>
      <c r="M18" s="657"/>
      <c r="N18" s="657"/>
      <c r="O18" s="657"/>
      <c r="P18" s="657"/>
      <c r="Q18" s="658"/>
      <c r="R18" s="659">
        <v>19003</v>
      </c>
      <c r="S18" s="660"/>
      <c r="T18" s="660"/>
      <c r="U18" s="660"/>
      <c r="V18" s="660"/>
      <c r="W18" s="660"/>
      <c r="X18" s="660"/>
      <c r="Y18" s="661"/>
      <c r="Z18" s="662">
        <v>0.1</v>
      </c>
      <c r="AA18" s="662"/>
      <c r="AB18" s="662"/>
      <c r="AC18" s="662"/>
      <c r="AD18" s="663">
        <v>19003</v>
      </c>
      <c r="AE18" s="663"/>
      <c r="AF18" s="663"/>
      <c r="AG18" s="663"/>
      <c r="AH18" s="663"/>
      <c r="AI18" s="663"/>
      <c r="AJ18" s="663"/>
      <c r="AK18" s="663"/>
      <c r="AL18" s="664">
        <v>0.3</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236</v>
      </c>
      <c r="BP18" s="662"/>
      <c r="BQ18" s="662"/>
      <c r="BR18" s="662"/>
      <c r="BS18" s="663" t="s">
        <v>236</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236</v>
      </c>
      <c r="CS18" s="660"/>
      <c r="CT18" s="660"/>
      <c r="CU18" s="660"/>
      <c r="CV18" s="660"/>
      <c r="CW18" s="660"/>
      <c r="CX18" s="660"/>
      <c r="CY18" s="661"/>
      <c r="CZ18" s="662" t="s">
        <v>130</v>
      </c>
      <c r="DA18" s="662"/>
      <c r="DB18" s="662"/>
      <c r="DC18" s="662"/>
      <c r="DD18" s="668" t="s">
        <v>130</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15">
      <c r="B19" s="656" t="s">
        <v>274</v>
      </c>
      <c r="C19" s="657"/>
      <c r="D19" s="657"/>
      <c r="E19" s="657"/>
      <c r="F19" s="657"/>
      <c r="G19" s="657"/>
      <c r="H19" s="657"/>
      <c r="I19" s="657"/>
      <c r="J19" s="657"/>
      <c r="K19" s="657"/>
      <c r="L19" s="657"/>
      <c r="M19" s="657"/>
      <c r="N19" s="657"/>
      <c r="O19" s="657"/>
      <c r="P19" s="657"/>
      <c r="Q19" s="658"/>
      <c r="R19" s="659">
        <v>17731</v>
      </c>
      <c r="S19" s="660"/>
      <c r="T19" s="660"/>
      <c r="U19" s="660"/>
      <c r="V19" s="660"/>
      <c r="W19" s="660"/>
      <c r="X19" s="660"/>
      <c r="Y19" s="661"/>
      <c r="Z19" s="662">
        <v>0.1</v>
      </c>
      <c r="AA19" s="662"/>
      <c r="AB19" s="662"/>
      <c r="AC19" s="662"/>
      <c r="AD19" s="663">
        <v>17731</v>
      </c>
      <c r="AE19" s="663"/>
      <c r="AF19" s="663"/>
      <c r="AG19" s="663"/>
      <c r="AH19" s="663"/>
      <c r="AI19" s="663"/>
      <c r="AJ19" s="663"/>
      <c r="AK19" s="663"/>
      <c r="AL19" s="664">
        <v>0.3</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5925</v>
      </c>
      <c r="BH19" s="660"/>
      <c r="BI19" s="660"/>
      <c r="BJ19" s="660"/>
      <c r="BK19" s="660"/>
      <c r="BL19" s="660"/>
      <c r="BM19" s="660"/>
      <c r="BN19" s="661"/>
      <c r="BO19" s="662">
        <v>0.1</v>
      </c>
      <c r="BP19" s="662"/>
      <c r="BQ19" s="662"/>
      <c r="BR19" s="662"/>
      <c r="BS19" s="663" t="s">
        <v>130</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236</v>
      </c>
      <c r="DE19" s="660"/>
      <c r="DF19" s="660"/>
      <c r="DG19" s="660"/>
      <c r="DH19" s="660"/>
      <c r="DI19" s="660"/>
      <c r="DJ19" s="660"/>
      <c r="DK19" s="660"/>
      <c r="DL19" s="660"/>
      <c r="DM19" s="660"/>
      <c r="DN19" s="660"/>
      <c r="DO19" s="660"/>
      <c r="DP19" s="661"/>
      <c r="DQ19" s="668" t="s">
        <v>236</v>
      </c>
      <c r="DR19" s="660"/>
      <c r="DS19" s="660"/>
      <c r="DT19" s="660"/>
      <c r="DU19" s="660"/>
      <c r="DV19" s="660"/>
      <c r="DW19" s="660"/>
      <c r="DX19" s="660"/>
      <c r="DY19" s="660"/>
      <c r="DZ19" s="660"/>
      <c r="EA19" s="660"/>
      <c r="EB19" s="660"/>
      <c r="EC19" s="669"/>
    </row>
    <row r="20" spans="2:133" ht="11.25" customHeight="1" x14ac:dyDescent="0.15">
      <c r="B20" s="672" t="s">
        <v>277</v>
      </c>
      <c r="C20" s="673"/>
      <c r="D20" s="673"/>
      <c r="E20" s="673"/>
      <c r="F20" s="673"/>
      <c r="G20" s="673"/>
      <c r="H20" s="673"/>
      <c r="I20" s="673"/>
      <c r="J20" s="673"/>
      <c r="K20" s="673"/>
      <c r="L20" s="673"/>
      <c r="M20" s="673"/>
      <c r="N20" s="673"/>
      <c r="O20" s="673"/>
      <c r="P20" s="673"/>
      <c r="Q20" s="674"/>
      <c r="R20" s="659">
        <v>1272</v>
      </c>
      <c r="S20" s="660"/>
      <c r="T20" s="660"/>
      <c r="U20" s="660"/>
      <c r="V20" s="660"/>
      <c r="W20" s="660"/>
      <c r="X20" s="660"/>
      <c r="Y20" s="661"/>
      <c r="Z20" s="662">
        <v>0</v>
      </c>
      <c r="AA20" s="662"/>
      <c r="AB20" s="662"/>
      <c r="AC20" s="662"/>
      <c r="AD20" s="663">
        <v>1272</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5925</v>
      </c>
      <c r="BH20" s="660"/>
      <c r="BI20" s="660"/>
      <c r="BJ20" s="660"/>
      <c r="BK20" s="660"/>
      <c r="BL20" s="660"/>
      <c r="BM20" s="660"/>
      <c r="BN20" s="661"/>
      <c r="BO20" s="662">
        <v>0.1</v>
      </c>
      <c r="BP20" s="662"/>
      <c r="BQ20" s="662"/>
      <c r="BR20" s="662"/>
      <c r="BS20" s="663" t="s">
        <v>130</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13336015</v>
      </c>
      <c r="CS20" s="660"/>
      <c r="CT20" s="660"/>
      <c r="CU20" s="660"/>
      <c r="CV20" s="660"/>
      <c r="CW20" s="660"/>
      <c r="CX20" s="660"/>
      <c r="CY20" s="661"/>
      <c r="CZ20" s="662">
        <v>100</v>
      </c>
      <c r="DA20" s="662"/>
      <c r="DB20" s="662"/>
      <c r="DC20" s="662"/>
      <c r="DD20" s="668">
        <v>2394795</v>
      </c>
      <c r="DE20" s="660"/>
      <c r="DF20" s="660"/>
      <c r="DG20" s="660"/>
      <c r="DH20" s="660"/>
      <c r="DI20" s="660"/>
      <c r="DJ20" s="660"/>
      <c r="DK20" s="660"/>
      <c r="DL20" s="660"/>
      <c r="DM20" s="660"/>
      <c r="DN20" s="660"/>
      <c r="DO20" s="660"/>
      <c r="DP20" s="661"/>
      <c r="DQ20" s="668">
        <v>8580143</v>
      </c>
      <c r="DR20" s="660"/>
      <c r="DS20" s="660"/>
      <c r="DT20" s="660"/>
      <c r="DU20" s="660"/>
      <c r="DV20" s="660"/>
      <c r="DW20" s="660"/>
      <c r="DX20" s="660"/>
      <c r="DY20" s="660"/>
      <c r="DZ20" s="660"/>
      <c r="EA20" s="660"/>
      <c r="EB20" s="660"/>
      <c r="EC20" s="669"/>
    </row>
    <row r="21" spans="2:133" ht="11.25" customHeight="1" x14ac:dyDescent="0.15">
      <c r="B21" s="656" t="s">
        <v>280</v>
      </c>
      <c r="C21" s="657"/>
      <c r="D21" s="657"/>
      <c r="E21" s="657"/>
      <c r="F21" s="657"/>
      <c r="G21" s="657"/>
      <c r="H21" s="657"/>
      <c r="I21" s="657"/>
      <c r="J21" s="657"/>
      <c r="K21" s="657"/>
      <c r="L21" s="657"/>
      <c r="M21" s="657"/>
      <c r="N21" s="657"/>
      <c r="O21" s="657"/>
      <c r="P21" s="657"/>
      <c r="Q21" s="658"/>
      <c r="R21" s="659">
        <v>799851</v>
      </c>
      <c r="S21" s="660"/>
      <c r="T21" s="660"/>
      <c r="U21" s="660"/>
      <c r="V21" s="660"/>
      <c r="W21" s="660"/>
      <c r="X21" s="660"/>
      <c r="Y21" s="661"/>
      <c r="Z21" s="662">
        <v>5.7</v>
      </c>
      <c r="AA21" s="662"/>
      <c r="AB21" s="662"/>
      <c r="AC21" s="662"/>
      <c r="AD21" s="663">
        <v>716093</v>
      </c>
      <c r="AE21" s="663"/>
      <c r="AF21" s="663"/>
      <c r="AG21" s="663"/>
      <c r="AH21" s="663"/>
      <c r="AI21" s="663"/>
      <c r="AJ21" s="663"/>
      <c r="AK21" s="663"/>
      <c r="AL21" s="664">
        <v>11.5</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5925</v>
      </c>
      <c r="BH21" s="660"/>
      <c r="BI21" s="660"/>
      <c r="BJ21" s="660"/>
      <c r="BK21" s="660"/>
      <c r="BL21" s="660"/>
      <c r="BM21" s="660"/>
      <c r="BN21" s="661"/>
      <c r="BO21" s="662">
        <v>0.1</v>
      </c>
      <c r="BP21" s="662"/>
      <c r="BQ21" s="662"/>
      <c r="BR21" s="662"/>
      <c r="BS21" s="663" t="s">
        <v>236</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282</v>
      </c>
      <c r="C22" s="657"/>
      <c r="D22" s="657"/>
      <c r="E22" s="657"/>
      <c r="F22" s="657"/>
      <c r="G22" s="657"/>
      <c r="H22" s="657"/>
      <c r="I22" s="657"/>
      <c r="J22" s="657"/>
      <c r="K22" s="657"/>
      <c r="L22" s="657"/>
      <c r="M22" s="657"/>
      <c r="N22" s="657"/>
      <c r="O22" s="657"/>
      <c r="P22" s="657"/>
      <c r="Q22" s="658"/>
      <c r="R22" s="659">
        <v>716093</v>
      </c>
      <c r="S22" s="660"/>
      <c r="T22" s="660"/>
      <c r="U22" s="660"/>
      <c r="V22" s="660"/>
      <c r="W22" s="660"/>
      <c r="X22" s="660"/>
      <c r="Y22" s="661"/>
      <c r="Z22" s="662">
        <v>5.0999999999999996</v>
      </c>
      <c r="AA22" s="662"/>
      <c r="AB22" s="662"/>
      <c r="AC22" s="662"/>
      <c r="AD22" s="663">
        <v>716093</v>
      </c>
      <c r="AE22" s="663"/>
      <c r="AF22" s="663"/>
      <c r="AG22" s="663"/>
      <c r="AH22" s="663"/>
      <c r="AI22" s="663"/>
      <c r="AJ22" s="663"/>
      <c r="AK22" s="663"/>
      <c r="AL22" s="664">
        <v>11.5</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130</v>
      </c>
      <c r="BP22" s="662"/>
      <c r="BQ22" s="662"/>
      <c r="BR22" s="662"/>
      <c r="BS22" s="663" t="s">
        <v>130</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285</v>
      </c>
      <c r="C23" s="657"/>
      <c r="D23" s="657"/>
      <c r="E23" s="657"/>
      <c r="F23" s="657"/>
      <c r="G23" s="657"/>
      <c r="H23" s="657"/>
      <c r="I23" s="657"/>
      <c r="J23" s="657"/>
      <c r="K23" s="657"/>
      <c r="L23" s="657"/>
      <c r="M23" s="657"/>
      <c r="N23" s="657"/>
      <c r="O23" s="657"/>
      <c r="P23" s="657"/>
      <c r="Q23" s="658"/>
      <c r="R23" s="659">
        <v>83758</v>
      </c>
      <c r="S23" s="660"/>
      <c r="T23" s="660"/>
      <c r="U23" s="660"/>
      <c r="V23" s="660"/>
      <c r="W23" s="660"/>
      <c r="X23" s="660"/>
      <c r="Y23" s="661"/>
      <c r="Z23" s="662">
        <v>0.6</v>
      </c>
      <c r="AA23" s="662"/>
      <c r="AB23" s="662"/>
      <c r="AC23" s="662"/>
      <c r="AD23" s="663" t="s">
        <v>130</v>
      </c>
      <c r="AE23" s="663"/>
      <c r="AF23" s="663"/>
      <c r="AG23" s="663"/>
      <c r="AH23" s="663"/>
      <c r="AI23" s="663"/>
      <c r="AJ23" s="663"/>
      <c r="AK23" s="663"/>
      <c r="AL23" s="664" t="s">
        <v>236</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236</v>
      </c>
      <c r="BH23" s="660"/>
      <c r="BI23" s="660"/>
      <c r="BJ23" s="660"/>
      <c r="BK23" s="660"/>
      <c r="BL23" s="660"/>
      <c r="BM23" s="660"/>
      <c r="BN23" s="661"/>
      <c r="BO23" s="662" t="s">
        <v>236</v>
      </c>
      <c r="BP23" s="662"/>
      <c r="BQ23" s="662"/>
      <c r="BR23" s="662"/>
      <c r="BS23" s="663" t="s">
        <v>236</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8" t="s">
        <v>290</v>
      </c>
      <c r="DM23" s="689"/>
      <c r="DN23" s="689"/>
      <c r="DO23" s="689"/>
      <c r="DP23" s="689"/>
      <c r="DQ23" s="689"/>
      <c r="DR23" s="689"/>
      <c r="DS23" s="689"/>
      <c r="DT23" s="689"/>
      <c r="DU23" s="689"/>
      <c r="DV23" s="690"/>
      <c r="DW23" s="641" t="s">
        <v>291</v>
      </c>
      <c r="DX23" s="642"/>
      <c r="DY23" s="642"/>
      <c r="DZ23" s="642"/>
      <c r="EA23" s="642"/>
      <c r="EB23" s="642"/>
      <c r="EC23" s="643"/>
    </row>
    <row r="24" spans="2:133" ht="11.25" customHeight="1" x14ac:dyDescent="0.15">
      <c r="B24" s="656" t="s">
        <v>292</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236</v>
      </c>
      <c r="AA24" s="662"/>
      <c r="AB24" s="662"/>
      <c r="AC24" s="662"/>
      <c r="AD24" s="663" t="s">
        <v>130</v>
      </c>
      <c r="AE24" s="663"/>
      <c r="AF24" s="663"/>
      <c r="AG24" s="663"/>
      <c r="AH24" s="663"/>
      <c r="AI24" s="663"/>
      <c r="AJ24" s="663"/>
      <c r="AK24" s="663"/>
      <c r="AL24" s="664" t="s">
        <v>236</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236</v>
      </c>
      <c r="BH24" s="660"/>
      <c r="BI24" s="660"/>
      <c r="BJ24" s="660"/>
      <c r="BK24" s="660"/>
      <c r="BL24" s="660"/>
      <c r="BM24" s="660"/>
      <c r="BN24" s="661"/>
      <c r="BO24" s="662" t="s">
        <v>130</v>
      </c>
      <c r="BP24" s="662"/>
      <c r="BQ24" s="662"/>
      <c r="BR24" s="662"/>
      <c r="BS24" s="663" t="s">
        <v>236</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4343831</v>
      </c>
      <c r="CS24" s="649"/>
      <c r="CT24" s="649"/>
      <c r="CU24" s="649"/>
      <c r="CV24" s="649"/>
      <c r="CW24" s="649"/>
      <c r="CX24" s="649"/>
      <c r="CY24" s="650"/>
      <c r="CZ24" s="653">
        <v>32.6</v>
      </c>
      <c r="DA24" s="654"/>
      <c r="DB24" s="654"/>
      <c r="DC24" s="670"/>
      <c r="DD24" s="691">
        <v>3170488</v>
      </c>
      <c r="DE24" s="649"/>
      <c r="DF24" s="649"/>
      <c r="DG24" s="649"/>
      <c r="DH24" s="649"/>
      <c r="DI24" s="649"/>
      <c r="DJ24" s="649"/>
      <c r="DK24" s="650"/>
      <c r="DL24" s="691">
        <v>3136440</v>
      </c>
      <c r="DM24" s="649"/>
      <c r="DN24" s="649"/>
      <c r="DO24" s="649"/>
      <c r="DP24" s="649"/>
      <c r="DQ24" s="649"/>
      <c r="DR24" s="649"/>
      <c r="DS24" s="649"/>
      <c r="DT24" s="649"/>
      <c r="DU24" s="649"/>
      <c r="DV24" s="650"/>
      <c r="DW24" s="653">
        <v>49.5</v>
      </c>
      <c r="DX24" s="654"/>
      <c r="DY24" s="654"/>
      <c r="DZ24" s="654"/>
      <c r="EA24" s="654"/>
      <c r="EB24" s="654"/>
      <c r="EC24" s="655"/>
    </row>
    <row r="25" spans="2:133" ht="11.25" customHeight="1" x14ac:dyDescent="0.15">
      <c r="B25" s="656" t="s">
        <v>295</v>
      </c>
      <c r="C25" s="657"/>
      <c r="D25" s="657"/>
      <c r="E25" s="657"/>
      <c r="F25" s="657"/>
      <c r="G25" s="657"/>
      <c r="H25" s="657"/>
      <c r="I25" s="657"/>
      <c r="J25" s="657"/>
      <c r="K25" s="657"/>
      <c r="L25" s="657"/>
      <c r="M25" s="657"/>
      <c r="N25" s="657"/>
      <c r="O25" s="657"/>
      <c r="P25" s="657"/>
      <c r="Q25" s="658"/>
      <c r="R25" s="659">
        <v>5797443</v>
      </c>
      <c r="S25" s="660"/>
      <c r="T25" s="660"/>
      <c r="U25" s="660"/>
      <c r="V25" s="660"/>
      <c r="W25" s="660"/>
      <c r="X25" s="660"/>
      <c r="Y25" s="661"/>
      <c r="Z25" s="662">
        <v>41.5</v>
      </c>
      <c r="AA25" s="662"/>
      <c r="AB25" s="662"/>
      <c r="AC25" s="662"/>
      <c r="AD25" s="663">
        <v>5713685</v>
      </c>
      <c r="AE25" s="663"/>
      <c r="AF25" s="663"/>
      <c r="AG25" s="663"/>
      <c r="AH25" s="663"/>
      <c r="AI25" s="663"/>
      <c r="AJ25" s="663"/>
      <c r="AK25" s="663"/>
      <c r="AL25" s="664">
        <v>92</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236</v>
      </c>
      <c r="BP25" s="662"/>
      <c r="BQ25" s="662"/>
      <c r="BR25" s="662"/>
      <c r="BS25" s="663" t="s">
        <v>130</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2315773</v>
      </c>
      <c r="CS25" s="680"/>
      <c r="CT25" s="680"/>
      <c r="CU25" s="680"/>
      <c r="CV25" s="680"/>
      <c r="CW25" s="680"/>
      <c r="CX25" s="680"/>
      <c r="CY25" s="681"/>
      <c r="CZ25" s="664">
        <v>17.399999999999999</v>
      </c>
      <c r="DA25" s="692"/>
      <c r="DB25" s="692"/>
      <c r="DC25" s="694"/>
      <c r="DD25" s="668">
        <v>2008364</v>
      </c>
      <c r="DE25" s="680"/>
      <c r="DF25" s="680"/>
      <c r="DG25" s="680"/>
      <c r="DH25" s="680"/>
      <c r="DI25" s="680"/>
      <c r="DJ25" s="680"/>
      <c r="DK25" s="681"/>
      <c r="DL25" s="668">
        <v>2004595</v>
      </c>
      <c r="DM25" s="680"/>
      <c r="DN25" s="680"/>
      <c r="DO25" s="680"/>
      <c r="DP25" s="680"/>
      <c r="DQ25" s="680"/>
      <c r="DR25" s="680"/>
      <c r="DS25" s="680"/>
      <c r="DT25" s="680"/>
      <c r="DU25" s="680"/>
      <c r="DV25" s="681"/>
      <c r="DW25" s="664">
        <v>31.6</v>
      </c>
      <c r="DX25" s="692"/>
      <c r="DY25" s="692"/>
      <c r="DZ25" s="692"/>
      <c r="EA25" s="692"/>
      <c r="EB25" s="692"/>
      <c r="EC25" s="693"/>
    </row>
    <row r="26" spans="2:133" ht="11.25" customHeight="1" x14ac:dyDescent="0.15">
      <c r="B26" s="656" t="s">
        <v>298</v>
      </c>
      <c r="C26" s="657"/>
      <c r="D26" s="657"/>
      <c r="E26" s="657"/>
      <c r="F26" s="657"/>
      <c r="G26" s="657"/>
      <c r="H26" s="657"/>
      <c r="I26" s="657"/>
      <c r="J26" s="657"/>
      <c r="K26" s="657"/>
      <c r="L26" s="657"/>
      <c r="M26" s="657"/>
      <c r="N26" s="657"/>
      <c r="O26" s="657"/>
      <c r="P26" s="657"/>
      <c r="Q26" s="658"/>
      <c r="R26" s="659">
        <v>2802</v>
      </c>
      <c r="S26" s="660"/>
      <c r="T26" s="660"/>
      <c r="U26" s="660"/>
      <c r="V26" s="660"/>
      <c r="W26" s="660"/>
      <c r="X26" s="660"/>
      <c r="Y26" s="661"/>
      <c r="Z26" s="662">
        <v>0</v>
      </c>
      <c r="AA26" s="662"/>
      <c r="AB26" s="662"/>
      <c r="AC26" s="662"/>
      <c r="AD26" s="663">
        <v>2802</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130</v>
      </c>
      <c r="BP26" s="662"/>
      <c r="BQ26" s="662"/>
      <c r="BR26" s="662"/>
      <c r="BS26" s="663" t="s">
        <v>236</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1434627</v>
      </c>
      <c r="CS26" s="660"/>
      <c r="CT26" s="660"/>
      <c r="CU26" s="660"/>
      <c r="CV26" s="660"/>
      <c r="CW26" s="660"/>
      <c r="CX26" s="660"/>
      <c r="CY26" s="661"/>
      <c r="CZ26" s="664">
        <v>10.8</v>
      </c>
      <c r="DA26" s="692"/>
      <c r="DB26" s="692"/>
      <c r="DC26" s="694"/>
      <c r="DD26" s="668">
        <v>1236380</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92"/>
      <c r="DY26" s="692"/>
      <c r="DZ26" s="692"/>
      <c r="EA26" s="692"/>
      <c r="EB26" s="692"/>
      <c r="EC26" s="693"/>
    </row>
    <row r="27" spans="2:133" ht="11.25" customHeight="1" x14ac:dyDescent="0.15">
      <c r="B27" s="656" t="s">
        <v>301</v>
      </c>
      <c r="C27" s="657"/>
      <c r="D27" s="657"/>
      <c r="E27" s="657"/>
      <c r="F27" s="657"/>
      <c r="G27" s="657"/>
      <c r="H27" s="657"/>
      <c r="I27" s="657"/>
      <c r="J27" s="657"/>
      <c r="K27" s="657"/>
      <c r="L27" s="657"/>
      <c r="M27" s="657"/>
      <c r="N27" s="657"/>
      <c r="O27" s="657"/>
      <c r="P27" s="657"/>
      <c r="Q27" s="658"/>
      <c r="R27" s="659">
        <v>26290</v>
      </c>
      <c r="S27" s="660"/>
      <c r="T27" s="660"/>
      <c r="U27" s="660"/>
      <c r="V27" s="660"/>
      <c r="W27" s="660"/>
      <c r="X27" s="660"/>
      <c r="Y27" s="661"/>
      <c r="Z27" s="662">
        <v>0.2</v>
      </c>
      <c r="AA27" s="662"/>
      <c r="AB27" s="662"/>
      <c r="AC27" s="662"/>
      <c r="AD27" s="663" t="s">
        <v>130</v>
      </c>
      <c r="AE27" s="663"/>
      <c r="AF27" s="663"/>
      <c r="AG27" s="663"/>
      <c r="AH27" s="663"/>
      <c r="AI27" s="663"/>
      <c r="AJ27" s="663"/>
      <c r="AK27" s="663"/>
      <c r="AL27" s="664" t="s">
        <v>130</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4062786</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1184566</v>
      </c>
      <c r="CS27" s="680"/>
      <c r="CT27" s="680"/>
      <c r="CU27" s="680"/>
      <c r="CV27" s="680"/>
      <c r="CW27" s="680"/>
      <c r="CX27" s="680"/>
      <c r="CY27" s="681"/>
      <c r="CZ27" s="664">
        <v>8.9</v>
      </c>
      <c r="DA27" s="692"/>
      <c r="DB27" s="692"/>
      <c r="DC27" s="694"/>
      <c r="DD27" s="668">
        <v>318632</v>
      </c>
      <c r="DE27" s="680"/>
      <c r="DF27" s="680"/>
      <c r="DG27" s="680"/>
      <c r="DH27" s="680"/>
      <c r="DI27" s="680"/>
      <c r="DJ27" s="680"/>
      <c r="DK27" s="681"/>
      <c r="DL27" s="668">
        <v>288353</v>
      </c>
      <c r="DM27" s="680"/>
      <c r="DN27" s="680"/>
      <c r="DO27" s="680"/>
      <c r="DP27" s="680"/>
      <c r="DQ27" s="680"/>
      <c r="DR27" s="680"/>
      <c r="DS27" s="680"/>
      <c r="DT27" s="680"/>
      <c r="DU27" s="680"/>
      <c r="DV27" s="681"/>
      <c r="DW27" s="664">
        <v>4.5999999999999996</v>
      </c>
      <c r="DX27" s="692"/>
      <c r="DY27" s="692"/>
      <c r="DZ27" s="692"/>
      <c r="EA27" s="692"/>
      <c r="EB27" s="692"/>
      <c r="EC27" s="693"/>
    </row>
    <row r="28" spans="2:133" ht="11.25" customHeight="1" x14ac:dyDescent="0.15">
      <c r="B28" s="656" t="s">
        <v>304</v>
      </c>
      <c r="C28" s="657"/>
      <c r="D28" s="657"/>
      <c r="E28" s="657"/>
      <c r="F28" s="657"/>
      <c r="G28" s="657"/>
      <c r="H28" s="657"/>
      <c r="I28" s="657"/>
      <c r="J28" s="657"/>
      <c r="K28" s="657"/>
      <c r="L28" s="657"/>
      <c r="M28" s="657"/>
      <c r="N28" s="657"/>
      <c r="O28" s="657"/>
      <c r="P28" s="657"/>
      <c r="Q28" s="658"/>
      <c r="R28" s="659">
        <v>155097</v>
      </c>
      <c r="S28" s="660"/>
      <c r="T28" s="660"/>
      <c r="U28" s="660"/>
      <c r="V28" s="660"/>
      <c r="W28" s="660"/>
      <c r="X28" s="660"/>
      <c r="Y28" s="661"/>
      <c r="Z28" s="662">
        <v>1.1000000000000001</v>
      </c>
      <c r="AA28" s="662"/>
      <c r="AB28" s="662"/>
      <c r="AC28" s="662"/>
      <c r="AD28" s="663">
        <v>21271</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843492</v>
      </c>
      <c r="CS28" s="660"/>
      <c r="CT28" s="660"/>
      <c r="CU28" s="660"/>
      <c r="CV28" s="660"/>
      <c r="CW28" s="660"/>
      <c r="CX28" s="660"/>
      <c r="CY28" s="661"/>
      <c r="CZ28" s="664">
        <v>6.3</v>
      </c>
      <c r="DA28" s="692"/>
      <c r="DB28" s="692"/>
      <c r="DC28" s="694"/>
      <c r="DD28" s="668">
        <v>843492</v>
      </c>
      <c r="DE28" s="660"/>
      <c r="DF28" s="660"/>
      <c r="DG28" s="660"/>
      <c r="DH28" s="660"/>
      <c r="DI28" s="660"/>
      <c r="DJ28" s="660"/>
      <c r="DK28" s="661"/>
      <c r="DL28" s="668">
        <v>843492</v>
      </c>
      <c r="DM28" s="660"/>
      <c r="DN28" s="660"/>
      <c r="DO28" s="660"/>
      <c r="DP28" s="660"/>
      <c r="DQ28" s="660"/>
      <c r="DR28" s="660"/>
      <c r="DS28" s="660"/>
      <c r="DT28" s="660"/>
      <c r="DU28" s="660"/>
      <c r="DV28" s="661"/>
      <c r="DW28" s="664">
        <v>13.3</v>
      </c>
      <c r="DX28" s="692"/>
      <c r="DY28" s="692"/>
      <c r="DZ28" s="692"/>
      <c r="EA28" s="692"/>
      <c r="EB28" s="692"/>
      <c r="EC28" s="693"/>
    </row>
    <row r="29" spans="2:133" ht="11.25" customHeight="1" x14ac:dyDescent="0.15">
      <c r="B29" s="656" t="s">
        <v>306</v>
      </c>
      <c r="C29" s="657"/>
      <c r="D29" s="657"/>
      <c r="E29" s="657"/>
      <c r="F29" s="657"/>
      <c r="G29" s="657"/>
      <c r="H29" s="657"/>
      <c r="I29" s="657"/>
      <c r="J29" s="657"/>
      <c r="K29" s="657"/>
      <c r="L29" s="657"/>
      <c r="M29" s="657"/>
      <c r="N29" s="657"/>
      <c r="O29" s="657"/>
      <c r="P29" s="657"/>
      <c r="Q29" s="658"/>
      <c r="R29" s="659">
        <v>11263</v>
      </c>
      <c r="S29" s="660"/>
      <c r="T29" s="660"/>
      <c r="U29" s="660"/>
      <c r="V29" s="660"/>
      <c r="W29" s="660"/>
      <c r="X29" s="660"/>
      <c r="Y29" s="661"/>
      <c r="Z29" s="662">
        <v>0.1</v>
      </c>
      <c r="AA29" s="662"/>
      <c r="AB29" s="662"/>
      <c r="AC29" s="662"/>
      <c r="AD29" s="663" t="s">
        <v>130</v>
      </c>
      <c r="AE29" s="663"/>
      <c r="AF29" s="663"/>
      <c r="AG29" s="663"/>
      <c r="AH29" s="663"/>
      <c r="AI29" s="663"/>
      <c r="AJ29" s="663"/>
      <c r="AK29" s="663"/>
      <c r="AL29" s="664" t="s">
        <v>236</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72</v>
      </c>
      <c r="CG29" s="657"/>
      <c r="CH29" s="657"/>
      <c r="CI29" s="657"/>
      <c r="CJ29" s="657"/>
      <c r="CK29" s="657"/>
      <c r="CL29" s="657"/>
      <c r="CM29" s="657"/>
      <c r="CN29" s="657"/>
      <c r="CO29" s="657"/>
      <c r="CP29" s="657"/>
      <c r="CQ29" s="658"/>
      <c r="CR29" s="659">
        <v>843492</v>
      </c>
      <c r="CS29" s="680"/>
      <c r="CT29" s="680"/>
      <c r="CU29" s="680"/>
      <c r="CV29" s="680"/>
      <c r="CW29" s="680"/>
      <c r="CX29" s="680"/>
      <c r="CY29" s="681"/>
      <c r="CZ29" s="664">
        <v>6.3</v>
      </c>
      <c r="DA29" s="692"/>
      <c r="DB29" s="692"/>
      <c r="DC29" s="694"/>
      <c r="DD29" s="668">
        <v>843492</v>
      </c>
      <c r="DE29" s="680"/>
      <c r="DF29" s="680"/>
      <c r="DG29" s="680"/>
      <c r="DH29" s="680"/>
      <c r="DI29" s="680"/>
      <c r="DJ29" s="680"/>
      <c r="DK29" s="681"/>
      <c r="DL29" s="668">
        <v>843492</v>
      </c>
      <c r="DM29" s="680"/>
      <c r="DN29" s="680"/>
      <c r="DO29" s="680"/>
      <c r="DP29" s="680"/>
      <c r="DQ29" s="680"/>
      <c r="DR29" s="680"/>
      <c r="DS29" s="680"/>
      <c r="DT29" s="680"/>
      <c r="DU29" s="680"/>
      <c r="DV29" s="681"/>
      <c r="DW29" s="664">
        <v>13.3</v>
      </c>
      <c r="DX29" s="692"/>
      <c r="DY29" s="692"/>
      <c r="DZ29" s="692"/>
      <c r="EA29" s="692"/>
      <c r="EB29" s="692"/>
      <c r="EC29" s="693"/>
    </row>
    <row r="30" spans="2:133" ht="11.25" customHeight="1" x14ac:dyDescent="0.15">
      <c r="B30" s="656" t="s">
        <v>308</v>
      </c>
      <c r="C30" s="657"/>
      <c r="D30" s="657"/>
      <c r="E30" s="657"/>
      <c r="F30" s="657"/>
      <c r="G30" s="657"/>
      <c r="H30" s="657"/>
      <c r="I30" s="657"/>
      <c r="J30" s="657"/>
      <c r="K30" s="657"/>
      <c r="L30" s="657"/>
      <c r="M30" s="657"/>
      <c r="N30" s="657"/>
      <c r="O30" s="657"/>
      <c r="P30" s="657"/>
      <c r="Q30" s="658"/>
      <c r="R30" s="659">
        <v>1715915</v>
      </c>
      <c r="S30" s="660"/>
      <c r="T30" s="660"/>
      <c r="U30" s="660"/>
      <c r="V30" s="660"/>
      <c r="W30" s="660"/>
      <c r="X30" s="660"/>
      <c r="Y30" s="661"/>
      <c r="Z30" s="662">
        <v>12.3</v>
      </c>
      <c r="AA30" s="662"/>
      <c r="AB30" s="662"/>
      <c r="AC30" s="662"/>
      <c r="AD30" s="663" t="s">
        <v>130</v>
      </c>
      <c r="AE30" s="663"/>
      <c r="AF30" s="663"/>
      <c r="AG30" s="663"/>
      <c r="AH30" s="663"/>
      <c r="AI30" s="663"/>
      <c r="AJ30" s="663"/>
      <c r="AK30" s="663"/>
      <c r="AL30" s="664" t="s">
        <v>130</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695"/>
      <c r="BI30" s="695"/>
      <c r="BJ30" s="695"/>
      <c r="BK30" s="695"/>
      <c r="BL30" s="695"/>
      <c r="BM30" s="695"/>
      <c r="BN30" s="695"/>
      <c r="BO30" s="695"/>
      <c r="BP30" s="695"/>
      <c r="BQ30" s="696"/>
      <c r="BR30" s="641" t="s">
        <v>310</v>
      </c>
      <c r="BS30" s="695"/>
      <c r="BT30" s="695"/>
      <c r="BU30" s="695"/>
      <c r="BV30" s="695"/>
      <c r="BW30" s="695"/>
      <c r="BX30" s="695"/>
      <c r="BY30" s="695"/>
      <c r="BZ30" s="695"/>
      <c r="CA30" s="695"/>
      <c r="CB30" s="696"/>
      <c r="CD30" s="699"/>
      <c r="CE30" s="700"/>
      <c r="CF30" s="656" t="s">
        <v>311</v>
      </c>
      <c r="CG30" s="657"/>
      <c r="CH30" s="657"/>
      <c r="CI30" s="657"/>
      <c r="CJ30" s="657"/>
      <c r="CK30" s="657"/>
      <c r="CL30" s="657"/>
      <c r="CM30" s="657"/>
      <c r="CN30" s="657"/>
      <c r="CO30" s="657"/>
      <c r="CP30" s="657"/>
      <c r="CQ30" s="658"/>
      <c r="CR30" s="659">
        <v>814509</v>
      </c>
      <c r="CS30" s="660"/>
      <c r="CT30" s="660"/>
      <c r="CU30" s="660"/>
      <c r="CV30" s="660"/>
      <c r="CW30" s="660"/>
      <c r="CX30" s="660"/>
      <c r="CY30" s="661"/>
      <c r="CZ30" s="664">
        <v>6.1</v>
      </c>
      <c r="DA30" s="692"/>
      <c r="DB30" s="692"/>
      <c r="DC30" s="694"/>
      <c r="DD30" s="668">
        <v>814509</v>
      </c>
      <c r="DE30" s="660"/>
      <c r="DF30" s="660"/>
      <c r="DG30" s="660"/>
      <c r="DH30" s="660"/>
      <c r="DI30" s="660"/>
      <c r="DJ30" s="660"/>
      <c r="DK30" s="661"/>
      <c r="DL30" s="668">
        <v>814509</v>
      </c>
      <c r="DM30" s="660"/>
      <c r="DN30" s="660"/>
      <c r="DO30" s="660"/>
      <c r="DP30" s="660"/>
      <c r="DQ30" s="660"/>
      <c r="DR30" s="660"/>
      <c r="DS30" s="660"/>
      <c r="DT30" s="660"/>
      <c r="DU30" s="660"/>
      <c r="DV30" s="661"/>
      <c r="DW30" s="664">
        <v>12.9</v>
      </c>
      <c r="DX30" s="692"/>
      <c r="DY30" s="692"/>
      <c r="DZ30" s="692"/>
      <c r="EA30" s="692"/>
      <c r="EB30" s="692"/>
      <c r="EC30" s="693"/>
    </row>
    <row r="31" spans="2:133" ht="11.25" customHeight="1" x14ac:dyDescent="0.15">
      <c r="B31" s="672" t="s">
        <v>312</v>
      </c>
      <c r="C31" s="673"/>
      <c r="D31" s="673"/>
      <c r="E31" s="673"/>
      <c r="F31" s="673"/>
      <c r="G31" s="673"/>
      <c r="H31" s="673"/>
      <c r="I31" s="673"/>
      <c r="J31" s="673"/>
      <c r="K31" s="673"/>
      <c r="L31" s="673"/>
      <c r="M31" s="673"/>
      <c r="N31" s="673"/>
      <c r="O31" s="673"/>
      <c r="P31" s="673"/>
      <c r="Q31" s="674"/>
      <c r="R31" s="659">
        <v>48610</v>
      </c>
      <c r="S31" s="660"/>
      <c r="T31" s="660"/>
      <c r="U31" s="660"/>
      <c r="V31" s="660"/>
      <c r="W31" s="660"/>
      <c r="X31" s="660"/>
      <c r="Y31" s="661"/>
      <c r="Z31" s="662">
        <v>0.3</v>
      </c>
      <c r="AA31" s="662"/>
      <c r="AB31" s="662"/>
      <c r="AC31" s="662"/>
      <c r="AD31" s="663">
        <v>48610</v>
      </c>
      <c r="AE31" s="663"/>
      <c r="AF31" s="663"/>
      <c r="AG31" s="663"/>
      <c r="AH31" s="663"/>
      <c r="AI31" s="663"/>
      <c r="AJ31" s="663"/>
      <c r="AK31" s="663"/>
      <c r="AL31" s="664">
        <v>0.8</v>
      </c>
      <c r="AM31" s="665"/>
      <c r="AN31" s="665"/>
      <c r="AO31" s="666"/>
      <c r="AP31" s="707" t="s">
        <v>313</v>
      </c>
      <c r="AQ31" s="708"/>
      <c r="AR31" s="708"/>
      <c r="AS31" s="708"/>
      <c r="AT31" s="713" t="s">
        <v>314</v>
      </c>
      <c r="AU31" s="218"/>
      <c r="AV31" s="218"/>
      <c r="AW31" s="218"/>
      <c r="AX31" s="645" t="s">
        <v>189</v>
      </c>
      <c r="AY31" s="646"/>
      <c r="AZ31" s="646"/>
      <c r="BA31" s="646"/>
      <c r="BB31" s="646"/>
      <c r="BC31" s="646"/>
      <c r="BD31" s="646"/>
      <c r="BE31" s="646"/>
      <c r="BF31" s="647"/>
      <c r="BG31" s="706">
        <v>99.4</v>
      </c>
      <c r="BH31" s="703"/>
      <c r="BI31" s="703"/>
      <c r="BJ31" s="703"/>
      <c r="BK31" s="703"/>
      <c r="BL31" s="703"/>
      <c r="BM31" s="654">
        <v>98.8</v>
      </c>
      <c r="BN31" s="703"/>
      <c r="BO31" s="703"/>
      <c r="BP31" s="703"/>
      <c r="BQ31" s="704"/>
      <c r="BR31" s="706">
        <v>99.6</v>
      </c>
      <c r="BS31" s="703"/>
      <c r="BT31" s="703"/>
      <c r="BU31" s="703"/>
      <c r="BV31" s="703"/>
      <c r="BW31" s="703"/>
      <c r="BX31" s="654">
        <v>98.7</v>
      </c>
      <c r="BY31" s="703"/>
      <c r="BZ31" s="703"/>
      <c r="CA31" s="703"/>
      <c r="CB31" s="704"/>
      <c r="CD31" s="699"/>
      <c r="CE31" s="700"/>
      <c r="CF31" s="656" t="s">
        <v>315</v>
      </c>
      <c r="CG31" s="657"/>
      <c r="CH31" s="657"/>
      <c r="CI31" s="657"/>
      <c r="CJ31" s="657"/>
      <c r="CK31" s="657"/>
      <c r="CL31" s="657"/>
      <c r="CM31" s="657"/>
      <c r="CN31" s="657"/>
      <c r="CO31" s="657"/>
      <c r="CP31" s="657"/>
      <c r="CQ31" s="658"/>
      <c r="CR31" s="659">
        <v>28983</v>
      </c>
      <c r="CS31" s="680"/>
      <c r="CT31" s="680"/>
      <c r="CU31" s="680"/>
      <c r="CV31" s="680"/>
      <c r="CW31" s="680"/>
      <c r="CX31" s="680"/>
      <c r="CY31" s="681"/>
      <c r="CZ31" s="664">
        <v>0.2</v>
      </c>
      <c r="DA31" s="692"/>
      <c r="DB31" s="692"/>
      <c r="DC31" s="694"/>
      <c r="DD31" s="668">
        <v>28983</v>
      </c>
      <c r="DE31" s="680"/>
      <c r="DF31" s="680"/>
      <c r="DG31" s="680"/>
      <c r="DH31" s="680"/>
      <c r="DI31" s="680"/>
      <c r="DJ31" s="680"/>
      <c r="DK31" s="681"/>
      <c r="DL31" s="668">
        <v>28983</v>
      </c>
      <c r="DM31" s="680"/>
      <c r="DN31" s="680"/>
      <c r="DO31" s="680"/>
      <c r="DP31" s="680"/>
      <c r="DQ31" s="680"/>
      <c r="DR31" s="680"/>
      <c r="DS31" s="680"/>
      <c r="DT31" s="680"/>
      <c r="DU31" s="680"/>
      <c r="DV31" s="681"/>
      <c r="DW31" s="664">
        <v>0.5</v>
      </c>
      <c r="DX31" s="692"/>
      <c r="DY31" s="692"/>
      <c r="DZ31" s="692"/>
      <c r="EA31" s="692"/>
      <c r="EB31" s="692"/>
      <c r="EC31" s="693"/>
    </row>
    <row r="32" spans="2:133" ht="11.25" customHeight="1" x14ac:dyDescent="0.15">
      <c r="B32" s="656" t="s">
        <v>316</v>
      </c>
      <c r="C32" s="657"/>
      <c r="D32" s="657"/>
      <c r="E32" s="657"/>
      <c r="F32" s="657"/>
      <c r="G32" s="657"/>
      <c r="H32" s="657"/>
      <c r="I32" s="657"/>
      <c r="J32" s="657"/>
      <c r="K32" s="657"/>
      <c r="L32" s="657"/>
      <c r="M32" s="657"/>
      <c r="N32" s="657"/>
      <c r="O32" s="657"/>
      <c r="P32" s="657"/>
      <c r="Q32" s="658"/>
      <c r="R32" s="659">
        <v>680784</v>
      </c>
      <c r="S32" s="660"/>
      <c r="T32" s="660"/>
      <c r="U32" s="660"/>
      <c r="V32" s="660"/>
      <c r="W32" s="660"/>
      <c r="X32" s="660"/>
      <c r="Y32" s="661"/>
      <c r="Z32" s="662">
        <v>4.9000000000000004</v>
      </c>
      <c r="AA32" s="662"/>
      <c r="AB32" s="662"/>
      <c r="AC32" s="662"/>
      <c r="AD32" s="663" t="s">
        <v>130</v>
      </c>
      <c r="AE32" s="663"/>
      <c r="AF32" s="663"/>
      <c r="AG32" s="663"/>
      <c r="AH32" s="663"/>
      <c r="AI32" s="663"/>
      <c r="AJ32" s="663"/>
      <c r="AK32" s="663"/>
      <c r="AL32" s="664" t="s">
        <v>130</v>
      </c>
      <c r="AM32" s="665"/>
      <c r="AN32" s="665"/>
      <c r="AO32" s="666"/>
      <c r="AP32" s="709"/>
      <c r="AQ32" s="710"/>
      <c r="AR32" s="710"/>
      <c r="AS32" s="710"/>
      <c r="AT32" s="714"/>
      <c r="AU32" s="214" t="s">
        <v>317</v>
      </c>
      <c r="AX32" s="656" t="s">
        <v>318</v>
      </c>
      <c r="AY32" s="657"/>
      <c r="AZ32" s="657"/>
      <c r="BA32" s="657"/>
      <c r="BB32" s="657"/>
      <c r="BC32" s="657"/>
      <c r="BD32" s="657"/>
      <c r="BE32" s="657"/>
      <c r="BF32" s="658"/>
      <c r="BG32" s="716">
        <v>99.4</v>
      </c>
      <c r="BH32" s="680"/>
      <c r="BI32" s="680"/>
      <c r="BJ32" s="680"/>
      <c r="BK32" s="680"/>
      <c r="BL32" s="680"/>
      <c r="BM32" s="665">
        <v>99</v>
      </c>
      <c r="BN32" s="680"/>
      <c r="BO32" s="680"/>
      <c r="BP32" s="680"/>
      <c r="BQ32" s="705"/>
      <c r="BR32" s="716">
        <v>99.6</v>
      </c>
      <c r="BS32" s="680"/>
      <c r="BT32" s="680"/>
      <c r="BU32" s="680"/>
      <c r="BV32" s="680"/>
      <c r="BW32" s="680"/>
      <c r="BX32" s="665">
        <v>99.2</v>
      </c>
      <c r="BY32" s="680"/>
      <c r="BZ32" s="680"/>
      <c r="CA32" s="680"/>
      <c r="CB32" s="705"/>
      <c r="CD32" s="701"/>
      <c r="CE32" s="702"/>
      <c r="CF32" s="656" t="s">
        <v>319</v>
      </c>
      <c r="CG32" s="657"/>
      <c r="CH32" s="657"/>
      <c r="CI32" s="657"/>
      <c r="CJ32" s="657"/>
      <c r="CK32" s="657"/>
      <c r="CL32" s="657"/>
      <c r="CM32" s="657"/>
      <c r="CN32" s="657"/>
      <c r="CO32" s="657"/>
      <c r="CP32" s="657"/>
      <c r="CQ32" s="658"/>
      <c r="CR32" s="659" t="s">
        <v>130</v>
      </c>
      <c r="CS32" s="660"/>
      <c r="CT32" s="660"/>
      <c r="CU32" s="660"/>
      <c r="CV32" s="660"/>
      <c r="CW32" s="660"/>
      <c r="CX32" s="660"/>
      <c r="CY32" s="661"/>
      <c r="CZ32" s="664" t="s">
        <v>236</v>
      </c>
      <c r="DA32" s="692"/>
      <c r="DB32" s="692"/>
      <c r="DC32" s="694"/>
      <c r="DD32" s="668" t="s">
        <v>130</v>
      </c>
      <c r="DE32" s="660"/>
      <c r="DF32" s="660"/>
      <c r="DG32" s="660"/>
      <c r="DH32" s="660"/>
      <c r="DI32" s="660"/>
      <c r="DJ32" s="660"/>
      <c r="DK32" s="661"/>
      <c r="DL32" s="668" t="s">
        <v>130</v>
      </c>
      <c r="DM32" s="660"/>
      <c r="DN32" s="660"/>
      <c r="DO32" s="660"/>
      <c r="DP32" s="660"/>
      <c r="DQ32" s="660"/>
      <c r="DR32" s="660"/>
      <c r="DS32" s="660"/>
      <c r="DT32" s="660"/>
      <c r="DU32" s="660"/>
      <c r="DV32" s="661"/>
      <c r="DW32" s="664" t="s">
        <v>236</v>
      </c>
      <c r="DX32" s="692"/>
      <c r="DY32" s="692"/>
      <c r="DZ32" s="692"/>
      <c r="EA32" s="692"/>
      <c r="EB32" s="692"/>
      <c r="EC32" s="693"/>
    </row>
    <row r="33" spans="2:133" ht="11.25" customHeight="1" x14ac:dyDescent="0.15">
      <c r="B33" s="656" t="s">
        <v>320</v>
      </c>
      <c r="C33" s="657"/>
      <c r="D33" s="657"/>
      <c r="E33" s="657"/>
      <c r="F33" s="657"/>
      <c r="G33" s="657"/>
      <c r="H33" s="657"/>
      <c r="I33" s="657"/>
      <c r="J33" s="657"/>
      <c r="K33" s="657"/>
      <c r="L33" s="657"/>
      <c r="M33" s="657"/>
      <c r="N33" s="657"/>
      <c r="O33" s="657"/>
      <c r="P33" s="657"/>
      <c r="Q33" s="658"/>
      <c r="R33" s="659">
        <v>528879</v>
      </c>
      <c r="S33" s="660"/>
      <c r="T33" s="660"/>
      <c r="U33" s="660"/>
      <c r="V33" s="660"/>
      <c r="W33" s="660"/>
      <c r="X33" s="660"/>
      <c r="Y33" s="661"/>
      <c r="Z33" s="662">
        <v>3.8</v>
      </c>
      <c r="AA33" s="662"/>
      <c r="AB33" s="662"/>
      <c r="AC33" s="662"/>
      <c r="AD33" s="663">
        <v>350063</v>
      </c>
      <c r="AE33" s="663"/>
      <c r="AF33" s="663"/>
      <c r="AG33" s="663"/>
      <c r="AH33" s="663"/>
      <c r="AI33" s="663"/>
      <c r="AJ33" s="663"/>
      <c r="AK33" s="663"/>
      <c r="AL33" s="664">
        <v>5.6</v>
      </c>
      <c r="AM33" s="665"/>
      <c r="AN33" s="665"/>
      <c r="AO33" s="666"/>
      <c r="AP33" s="711"/>
      <c r="AQ33" s="712"/>
      <c r="AR33" s="712"/>
      <c r="AS33" s="712"/>
      <c r="AT33" s="715"/>
      <c r="AU33" s="219"/>
      <c r="AV33" s="219"/>
      <c r="AW33" s="219"/>
      <c r="AX33" s="682" t="s">
        <v>321</v>
      </c>
      <c r="AY33" s="683"/>
      <c r="AZ33" s="683"/>
      <c r="BA33" s="683"/>
      <c r="BB33" s="683"/>
      <c r="BC33" s="683"/>
      <c r="BD33" s="683"/>
      <c r="BE33" s="683"/>
      <c r="BF33" s="684"/>
      <c r="BG33" s="717">
        <v>99.4</v>
      </c>
      <c r="BH33" s="718"/>
      <c r="BI33" s="718"/>
      <c r="BJ33" s="718"/>
      <c r="BK33" s="718"/>
      <c r="BL33" s="718"/>
      <c r="BM33" s="719">
        <v>98.5</v>
      </c>
      <c r="BN33" s="718"/>
      <c r="BO33" s="718"/>
      <c r="BP33" s="718"/>
      <c r="BQ33" s="720"/>
      <c r="BR33" s="717">
        <v>99.6</v>
      </c>
      <c r="BS33" s="718"/>
      <c r="BT33" s="718"/>
      <c r="BU33" s="718"/>
      <c r="BV33" s="718"/>
      <c r="BW33" s="718"/>
      <c r="BX33" s="719">
        <v>98.3</v>
      </c>
      <c r="BY33" s="718"/>
      <c r="BZ33" s="718"/>
      <c r="CA33" s="718"/>
      <c r="CB33" s="720"/>
      <c r="CD33" s="656" t="s">
        <v>322</v>
      </c>
      <c r="CE33" s="657"/>
      <c r="CF33" s="657"/>
      <c r="CG33" s="657"/>
      <c r="CH33" s="657"/>
      <c r="CI33" s="657"/>
      <c r="CJ33" s="657"/>
      <c r="CK33" s="657"/>
      <c r="CL33" s="657"/>
      <c r="CM33" s="657"/>
      <c r="CN33" s="657"/>
      <c r="CO33" s="657"/>
      <c r="CP33" s="657"/>
      <c r="CQ33" s="658"/>
      <c r="CR33" s="659">
        <v>6434399</v>
      </c>
      <c r="CS33" s="680"/>
      <c r="CT33" s="680"/>
      <c r="CU33" s="680"/>
      <c r="CV33" s="680"/>
      <c r="CW33" s="680"/>
      <c r="CX33" s="680"/>
      <c r="CY33" s="681"/>
      <c r="CZ33" s="664">
        <v>48.2</v>
      </c>
      <c r="DA33" s="692"/>
      <c r="DB33" s="692"/>
      <c r="DC33" s="694"/>
      <c r="DD33" s="668">
        <v>4781467</v>
      </c>
      <c r="DE33" s="680"/>
      <c r="DF33" s="680"/>
      <c r="DG33" s="680"/>
      <c r="DH33" s="680"/>
      <c r="DI33" s="680"/>
      <c r="DJ33" s="680"/>
      <c r="DK33" s="681"/>
      <c r="DL33" s="668">
        <v>2301229</v>
      </c>
      <c r="DM33" s="680"/>
      <c r="DN33" s="680"/>
      <c r="DO33" s="680"/>
      <c r="DP33" s="680"/>
      <c r="DQ33" s="680"/>
      <c r="DR33" s="680"/>
      <c r="DS33" s="680"/>
      <c r="DT33" s="680"/>
      <c r="DU33" s="680"/>
      <c r="DV33" s="681"/>
      <c r="DW33" s="664">
        <v>36.299999999999997</v>
      </c>
      <c r="DX33" s="692"/>
      <c r="DY33" s="692"/>
      <c r="DZ33" s="692"/>
      <c r="EA33" s="692"/>
      <c r="EB33" s="692"/>
      <c r="EC33" s="693"/>
    </row>
    <row r="34" spans="2:133" ht="11.25" customHeight="1" x14ac:dyDescent="0.15">
      <c r="B34" s="656" t="s">
        <v>323</v>
      </c>
      <c r="C34" s="657"/>
      <c r="D34" s="657"/>
      <c r="E34" s="657"/>
      <c r="F34" s="657"/>
      <c r="G34" s="657"/>
      <c r="H34" s="657"/>
      <c r="I34" s="657"/>
      <c r="J34" s="657"/>
      <c r="K34" s="657"/>
      <c r="L34" s="657"/>
      <c r="M34" s="657"/>
      <c r="N34" s="657"/>
      <c r="O34" s="657"/>
      <c r="P34" s="657"/>
      <c r="Q34" s="658"/>
      <c r="R34" s="659">
        <v>705353</v>
      </c>
      <c r="S34" s="660"/>
      <c r="T34" s="660"/>
      <c r="U34" s="660"/>
      <c r="V34" s="660"/>
      <c r="W34" s="660"/>
      <c r="X34" s="660"/>
      <c r="Y34" s="661"/>
      <c r="Z34" s="662">
        <v>5.0999999999999996</v>
      </c>
      <c r="AA34" s="662"/>
      <c r="AB34" s="662"/>
      <c r="AC34" s="662"/>
      <c r="AD34" s="663" t="s">
        <v>130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1745772</v>
      </c>
      <c r="CS34" s="660"/>
      <c r="CT34" s="660"/>
      <c r="CU34" s="660"/>
      <c r="CV34" s="660"/>
      <c r="CW34" s="660"/>
      <c r="CX34" s="660"/>
      <c r="CY34" s="661"/>
      <c r="CZ34" s="664">
        <v>13.1</v>
      </c>
      <c r="DA34" s="692"/>
      <c r="DB34" s="692"/>
      <c r="DC34" s="694"/>
      <c r="DD34" s="668">
        <v>1299001</v>
      </c>
      <c r="DE34" s="660"/>
      <c r="DF34" s="660"/>
      <c r="DG34" s="660"/>
      <c r="DH34" s="660"/>
      <c r="DI34" s="660"/>
      <c r="DJ34" s="660"/>
      <c r="DK34" s="661"/>
      <c r="DL34" s="668">
        <v>1233938</v>
      </c>
      <c r="DM34" s="660"/>
      <c r="DN34" s="660"/>
      <c r="DO34" s="660"/>
      <c r="DP34" s="660"/>
      <c r="DQ34" s="660"/>
      <c r="DR34" s="660"/>
      <c r="DS34" s="660"/>
      <c r="DT34" s="660"/>
      <c r="DU34" s="660"/>
      <c r="DV34" s="661"/>
      <c r="DW34" s="664">
        <v>19.5</v>
      </c>
      <c r="DX34" s="692"/>
      <c r="DY34" s="692"/>
      <c r="DZ34" s="692"/>
      <c r="EA34" s="692"/>
      <c r="EB34" s="692"/>
      <c r="EC34" s="693"/>
    </row>
    <row r="35" spans="2:133" ht="11.25" customHeight="1" x14ac:dyDescent="0.15">
      <c r="B35" s="656" t="s">
        <v>325</v>
      </c>
      <c r="C35" s="657"/>
      <c r="D35" s="657"/>
      <c r="E35" s="657"/>
      <c r="F35" s="657"/>
      <c r="G35" s="657"/>
      <c r="H35" s="657"/>
      <c r="I35" s="657"/>
      <c r="J35" s="657"/>
      <c r="K35" s="657"/>
      <c r="L35" s="657"/>
      <c r="M35" s="657"/>
      <c r="N35" s="657"/>
      <c r="O35" s="657"/>
      <c r="P35" s="657"/>
      <c r="Q35" s="658"/>
      <c r="R35" s="659">
        <v>2123299</v>
      </c>
      <c r="S35" s="660"/>
      <c r="T35" s="660"/>
      <c r="U35" s="660"/>
      <c r="V35" s="660"/>
      <c r="W35" s="660"/>
      <c r="X35" s="660"/>
      <c r="Y35" s="661"/>
      <c r="Z35" s="662">
        <v>15.2</v>
      </c>
      <c r="AA35" s="662"/>
      <c r="AB35" s="662"/>
      <c r="AC35" s="662"/>
      <c r="AD35" s="663" t="s">
        <v>236</v>
      </c>
      <c r="AE35" s="663"/>
      <c r="AF35" s="663"/>
      <c r="AG35" s="663"/>
      <c r="AH35" s="663"/>
      <c r="AI35" s="663"/>
      <c r="AJ35" s="663"/>
      <c r="AK35" s="663"/>
      <c r="AL35" s="664" t="s">
        <v>130</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340763</v>
      </c>
      <c r="CS35" s="680"/>
      <c r="CT35" s="680"/>
      <c r="CU35" s="680"/>
      <c r="CV35" s="680"/>
      <c r="CW35" s="680"/>
      <c r="CX35" s="680"/>
      <c r="CY35" s="681"/>
      <c r="CZ35" s="664">
        <v>2.6</v>
      </c>
      <c r="DA35" s="692"/>
      <c r="DB35" s="692"/>
      <c r="DC35" s="694"/>
      <c r="DD35" s="668">
        <v>258631</v>
      </c>
      <c r="DE35" s="680"/>
      <c r="DF35" s="680"/>
      <c r="DG35" s="680"/>
      <c r="DH35" s="680"/>
      <c r="DI35" s="680"/>
      <c r="DJ35" s="680"/>
      <c r="DK35" s="681"/>
      <c r="DL35" s="668">
        <v>64825</v>
      </c>
      <c r="DM35" s="680"/>
      <c r="DN35" s="680"/>
      <c r="DO35" s="680"/>
      <c r="DP35" s="680"/>
      <c r="DQ35" s="680"/>
      <c r="DR35" s="680"/>
      <c r="DS35" s="680"/>
      <c r="DT35" s="680"/>
      <c r="DU35" s="680"/>
      <c r="DV35" s="681"/>
      <c r="DW35" s="664">
        <v>1</v>
      </c>
      <c r="DX35" s="692"/>
      <c r="DY35" s="692"/>
      <c r="DZ35" s="692"/>
      <c r="EA35" s="692"/>
      <c r="EB35" s="692"/>
      <c r="EC35" s="693"/>
    </row>
    <row r="36" spans="2:133" ht="11.25" customHeight="1" x14ac:dyDescent="0.15">
      <c r="B36" s="656" t="s">
        <v>329</v>
      </c>
      <c r="C36" s="657"/>
      <c r="D36" s="657"/>
      <c r="E36" s="657"/>
      <c r="F36" s="657"/>
      <c r="G36" s="657"/>
      <c r="H36" s="657"/>
      <c r="I36" s="657"/>
      <c r="J36" s="657"/>
      <c r="K36" s="657"/>
      <c r="L36" s="657"/>
      <c r="M36" s="657"/>
      <c r="N36" s="657"/>
      <c r="O36" s="657"/>
      <c r="P36" s="657"/>
      <c r="Q36" s="658"/>
      <c r="R36" s="659">
        <v>958023</v>
      </c>
      <c r="S36" s="660"/>
      <c r="T36" s="660"/>
      <c r="U36" s="660"/>
      <c r="V36" s="660"/>
      <c r="W36" s="660"/>
      <c r="X36" s="660"/>
      <c r="Y36" s="661"/>
      <c r="Z36" s="662">
        <v>6.9</v>
      </c>
      <c r="AA36" s="662"/>
      <c r="AB36" s="662"/>
      <c r="AC36" s="662"/>
      <c r="AD36" s="663" t="s">
        <v>130</v>
      </c>
      <c r="AE36" s="663"/>
      <c r="AF36" s="663"/>
      <c r="AG36" s="663"/>
      <c r="AH36" s="663"/>
      <c r="AI36" s="663"/>
      <c r="AJ36" s="663"/>
      <c r="AK36" s="663"/>
      <c r="AL36" s="664" t="s">
        <v>130</v>
      </c>
      <c r="AM36" s="665"/>
      <c r="AN36" s="665"/>
      <c r="AO36" s="666"/>
      <c r="AP36" s="222"/>
      <c r="AQ36" s="725" t="s">
        <v>330</v>
      </c>
      <c r="AR36" s="726"/>
      <c r="AS36" s="726"/>
      <c r="AT36" s="726"/>
      <c r="AU36" s="726"/>
      <c r="AV36" s="726"/>
      <c r="AW36" s="726"/>
      <c r="AX36" s="726"/>
      <c r="AY36" s="727"/>
      <c r="AZ36" s="648">
        <v>966420</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49549</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1984105</v>
      </c>
      <c r="CS36" s="660"/>
      <c r="CT36" s="660"/>
      <c r="CU36" s="660"/>
      <c r="CV36" s="660"/>
      <c r="CW36" s="660"/>
      <c r="CX36" s="660"/>
      <c r="CY36" s="661"/>
      <c r="CZ36" s="664">
        <v>14.9</v>
      </c>
      <c r="DA36" s="692"/>
      <c r="DB36" s="692"/>
      <c r="DC36" s="694"/>
      <c r="DD36" s="668">
        <v>1262893</v>
      </c>
      <c r="DE36" s="660"/>
      <c r="DF36" s="660"/>
      <c r="DG36" s="660"/>
      <c r="DH36" s="660"/>
      <c r="DI36" s="660"/>
      <c r="DJ36" s="660"/>
      <c r="DK36" s="661"/>
      <c r="DL36" s="668">
        <v>637867</v>
      </c>
      <c r="DM36" s="660"/>
      <c r="DN36" s="660"/>
      <c r="DO36" s="660"/>
      <c r="DP36" s="660"/>
      <c r="DQ36" s="660"/>
      <c r="DR36" s="660"/>
      <c r="DS36" s="660"/>
      <c r="DT36" s="660"/>
      <c r="DU36" s="660"/>
      <c r="DV36" s="661"/>
      <c r="DW36" s="664">
        <v>10.1</v>
      </c>
      <c r="DX36" s="692"/>
      <c r="DY36" s="692"/>
      <c r="DZ36" s="692"/>
      <c r="EA36" s="692"/>
      <c r="EB36" s="692"/>
      <c r="EC36" s="693"/>
    </row>
    <row r="37" spans="2:133" ht="11.25" customHeight="1" x14ac:dyDescent="0.15">
      <c r="B37" s="656" t="s">
        <v>333</v>
      </c>
      <c r="C37" s="657"/>
      <c r="D37" s="657"/>
      <c r="E37" s="657"/>
      <c r="F37" s="657"/>
      <c r="G37" s="657"/>
      <c r="H37" s="657"/>
      <c r="I37" s="657"/>
      <c r="J37" s="657"/>
      <c r="K37" s="657"/>
      <c r="L37" s="657"/>
      <c r="M37" s="657"/>
      <c r="N37" s="657"/>
      <c r="O37" s="657"/>
      <c r="P37" s="657"/>
      <c r="Q37" s="658"/>
      <c r="R37" s="659">
        <v>282340</v>
      </c>
      <c r="S37" s="660"/>
      <c r="T37" s="660"/>
      <c r="U37" s="660"/>
      <c r="V37" s="660"/>
      <c r="W37" s="660"/>
      <c r="X37" s="660"/>
      <c r="Y37" s="661"/>
      <c r="Z37" s="662">
        <v>2</v>
      </c>
      <c r="AA37" s="662"/>
      <c r="AB37" s="662"/>
      <c r="AC37" s="662"/>
      <c r="AD37" s="663">
        <v>74031</v>
      </c>
      <c r="AE37" s="663"/>
      <c r="AF37" s="663"/>
      <c r="AG37" s="663"/>
      <c r="AH37" s="663"/>
      <c r="AI37" s="663"/>
      <c r="AJ37" s="663"/>
      <c r="AK37" s="663"/>
      <c r="AL37" s="664">
        <v>1.2</v>
      </c>
      <c r="AM37" s="665"/>
      <c r="AN37" s="665"/>
      <c r="AO37" s="666"/>
      <c r="AQ37" s="722" t="s">
        <v>334</v>
      </c>
      <c r="AR37" s="723"/>
      <c r="AS37" s="723"/>
      <c r="AT37" s="723"/>
      <c r="AU37" s="723"/>
      <c r="AV37" s="723"/>
      <c r="AW37" s="723"/>
      <c r="AX37" s="723"/>
      <c r="AY37" s="724"/>
      <c r="AZ37" s="659">
        <v>171631</v>
      </c>
      <c r="BA37" s="660"/>
      <c r="BB37" s="660"/>
      <c r="BC37" s="660"/>
      <c r="BD37" s="680"/>
      <c r="BE37" s="680"/>
      <c r="BF37" s="705"/>
      <c r="BG37" s="656" t="s">
        <v>335</v>
      </c>
      <c r="BH37" s="657"/>
      <c r="BI37" s="657"/>
      <c r="BJ37" s="657"/>
      <c r="BK37" s="657"/>
      <c r="BL37" s="657"/>
      <c r="BM37" s="657"/>
      <c r="BN37" s="657"/>
      <c r="BO37" s="657"/>
      <c r="BP37" s="657"/>
      <c r="BQ37" s="657"/>
      <c r="BR37" s="657"/>
      <c r="BS37" s="657"/>
      <c r="BT37" s="657"/>
      <c r="BU37" s="658"/>
      <c r="BV37" s="659">
        <v>49549</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688484</v>
      </c>
      <c r="CS37" s="680"/>
      <c r="CT37" s="680"/>
      <c r="CU37" s="680"/>
      <c r="CV37" s="680"/>
      <c r="CW37" s="680"/>
      <c r="CX37" s="680"/>
      <c r="CY37" s="681"/>
      <c r="CZ37" s="664">
        <v>5.2</v>
      </c>
      <c r="DA37" s="692"/>
      <c r="DB37" s="692"/>
      <c r="DC37" s="694"/>
      <c r="DD37" s="668">
        <v>653484</v>
      </c>
      <c r="DE37" s="680"/>
      <c r="DF37" s="680"/>
      <c r="DG37" s="680"/>
      <c r="DH37" s="680"/>
      <c r="DI37" s="680"/>
      <c r="DJ37" s="680"/>
      <c r="DK37" s="681"/>
      <c r="DL37" s="668">
        <v>614253</v>
      </c>
      <c r="DM37" s="680"/>
      <c r="DN37" s="680"/>
      <c r="DO37" s="680"/>
      <c r="DP37" s="680"/>
      <c r="DQ37" s="680"/>
      <c r="DR37" s="680"/>
      <c r="DS37" s="680"/>
      <c r="DT37" s="680"/>
      <c r="DU37" s="680"/>
      <c r="DV37" s="681"/>
      <c r="DW37" s="664">
        <v>9.6999999999999993</v>
      </c>
      <c r="DX37" s="692"/>
      <c r="DY37" s="692"/>
      <c r="DZ37" s="692"/>
      <c r="EA37" s="692"/>
      <c r="EB37" s="692"/>
      <c r="EC37" s="693"/>
    </row>
    <row r="38" spans="2:133" ht="11.25" customHeight="1" x14ac:dyDescent="0.15">
      <c r="B38" s="656" t="s">
        <v>337</v>
      </c>
      <c r="C38" s="657"/>
      <c r="D38" s="657"/>
      <c r="E38" s="657"/>
      <c r="F38" s="657"/>
      <c r="G38" s="657"/>
      <c r="H38" s="657"/>
      <c r="I38" s="657"/>
      <c r="J38" s="657"/>
      <c r="K38" s="657"/>
      <c r="L38" s="657"/>
      <c r="M38" s="657"/>
      <c r="N38" s="657"/>
      <c r="O38" s="657"/>
      <c r="P38" s="657"/>
      <c r="Q38" s="658"/>
      <c r="R38" s="659">
        <v>929027</v>
      </c>
      <c r="S38" s="660"/>
      <c r="T38" s="660"/>
      <c r="U38" s="660"/>
      <c r="V38" s="660"/>
      <c r="W38" s="660"/>
      <c r="X38" s="660"/>
      <c r="Y38" s="661"/>
      <c r="Z38" s="662">
        <v>6.7</v>
      </c>
      <c r="AA38" s="662"/>
      <c r="AB38" s="662"/>
      <c r="AC38" s="662"/>
      <c r="AD38" s="663" t="s">
        <v>236</v>
      </c>
      <c r="AE38" s="663"/>
      <c r="AF38" s="663"/>
      <c r="AG38" s="663"/>
      <c r="AH38" s="663"/>
      <c r="AI38" s="663"/>
      <c r="AJ38" s="663"/>
      <c r="AK38" s="663"/>
      <c r="AL38" s="664" t="s">
        <v>236</v>
      </c>
      <c r="AM38" s="665"/>
      <c r="AN38" s="665"/>
      <c r="AO38" s="666"/>
      <c r="AQ38" s="722" t="s">
        <v>338</v>
      </c>
      <c r="AR38" s="723"/>
      <c r="AS38" s="723"/>
      <c r="AT38" s="723"/>
      <c r="AU38" s="723"/>
      <c r="AV38" s="723"/>
      <c r="AW38" s="723"/>
      <c r="AX38" s="723"/>
      <c r="AY38" s="724"/>
      <c r="AZ38" s="659">
        <v>94126</v>
      </c>
      <c r="BA38" s="660"/>
      <c r="BB38" s="660"/>
      <c r="BC38" s="660"/>
      <c r="BD38" s="680"/>
      <c r="BE38" s="680"/>
      <c r="BF38" s="705"/>
      <c r="BG38" s="656" t="s">
        <v>339</v>
      </c>
      <c r="BH38" s="657"/>
      <c r="BI38" s="657"/>
      <c r="BJ38" s="657"/>
      <c r="BK38" s="657"/>
      <c r="BL38" s="657"/>
      <c r="BM38" s="657"/>
      <c r="BN38" s="657"/>
      <c r="BO38" s="657"/>
      <c r="BP38" s="657"/>
      <c r="BQ38" s="657"/>
      <c r="BR38" s="657"/>
      <c r="BS38" s="657"/>
      <c r="BT38" s="657"/>
      <c r="BU38" s="658"/>
      <c r="BV38" s="659">
        <v>2197</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957935</v>
      </c>
      <c r="CS38" s="660"/>
      <c r="CT38" s="660"/>
      <c r="CU38" s="660"/>
      <c r="CV38" s="660"/>
      <c r="CW38" s="660"/>
      <c r="CX38" s="660"/>
      <c r="CY38" s="661"/>
      <c r="CZ38" s="664">
        <v>7.2</v>
      </c>
      <c r="DA38" s="692"/>
      <c r="DB38" s="692"/>
      <c r="DC38" s="694"/>
      <c r="DD38" s="668">
        <v>626954</v>
      </c>
      <c r="DE38" s="660"/>
      <c r="DF38" s="660"/>
      <c r="DG38" s="660"/>
      <c r="DH38" s="660"/>
      <c r="DI38" s="660"/>
      <c r="DJ38" s="660"/>
      <c r="DK38" s="661"/>
      <c r="DL38" s="668">
        <v>364599</v>
      </c>
      <c r="DM38" s="660"/>
      <c r="DN38" s="660"/>
      <c r="DO38" s="660"/>
      <c r="DP38" s="660"/>
      <c r="DQ38" s="660"/>
      <c r="DR38" s="660"/>
      <c r="DS38" s="660"/>
      <c r="DT38" s="660"/>
      <c r="DU38" s="660"/>
      <c r="DV38" s="661"/>
      <c r="DW38" s="664">
        <v>5.8</v>
      </c>
      <c r="DX38" s="692"/>
      <c r="DY38" s="692"/>
      <c r="DZ38" s="692"/>
      <c r="EA38" s="692"/>
      <c r="EB38" s="692"/>
      <c r="EC38" s="693"/>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236</v>
      </c>
      <c r="AA39" s="662"/>
      <c r="AB39" s="662"/>
      <c r="AC39" s="662"/>
      <c r="AD39" s="663" t="s">
        <v>130</v>
      </c>
      <c r="AE39" s="663"/>
      <c r="AF39" s="663"/>
      <c r="AG39" s="663"/>
      <c r="AH39" s="663"/>
      <c r="AI39" s="663"/>
      <c r="AJ39" s="663"/>
      <c r="AK39" s="663"/>
      <c r="AL39" s="664" t="s">
        <v>236</v>
      </c>
      <c r="AM39" s="665"/>
      <c r="AN39" s="665"/>
      <c r="AO39" s="666"/>
      <c r="AQ39" s="722" t="s">
        <v>342</v>
      </c>
      <c r="AR39" s="723"/>
      <c r="AS39" s="723"/>
      <c r="AT39" s="723"/>
      <c r="AU39" s="723"/>
      <c r="AV39" s="723"/>
      <c r="AW39" s="723"/>
      <c r="AX39" s="723"/>
      <c r="AY39" s="724"/>
      <c r="AZ39" s="659">
        <v>8485</v>
      </c>
      <c r="BA39" s="660"/>
      <c r="BB39" s="660"/>
      <c r="BC39" s="660"/>
      <c r="BD39" s="680"/>
      <c r="BE39" s="680"/>
      <c r="BF39" s="705"/>
      <c r="BG39" s="656" t="s">
        <v>343</v>
      </c>
      <c r="BH39" s="657"/>
      <c r="BI39" s="657"/>
      <c r="BJ39" s="657"/>
      <c r="BK39" s="657"/>
      <c r="BL39" s="657"/>
      <c r="BM39" s="657"/>
      <c r="BN39" s="657"/>
      <c r="BO39" s="657"/>
      <c r="BP39" s="657"/>
      <c r="BQ39" s="657"/>
      <c r="BR39" s="657"/>
      <c r="BS39" s="657"/>
      <c r="BT39" s="657"/>
      <c r="BU39" s="658"/>
      <c r="BV39" s="659">
        <v>3269</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1404672</v>
      </c>
      <c r="CS39" s="680"/>
      <c r="CT39" s="680"/>
      <c r="CU39" s="680"/>
      <c r="CV39" s="680"/>
      <c r="CW39" s="680"/>
      <c r="CX39" s="680"/>
      <c r="CY39" s="681"/>
      <c r="CZ39" s="664">
        <v>10.5</v>
      </c>
      <c r="DA39" s="692"/>
      <c r="DB39" s="692"/>
      <c r="DC39" s="694"/>
      <c r="DD39" s="668">
        <v>1332836</v>
      </c>
      <c r="DE39" s="680"/>
      <c r="DF39" s="680"/>
      <c r="DG39" s="680"/>
      <c r="DH39" s="680"/>
      <c r="DI39" s="680"/>
      <c r="DJ39" s="680"/>
      <c r="DK39" s="681"/>
      <c r="DL39" s="668" t="s">
        <v>236</v>
      </c>
      <c r="DM39" s="680"/>
      <c r="DN39" s="680"/>
      <c r="DO39" s="680"/>
      <c r="DP39" s="680"/>
      <c r="DQ39" s="680"/>
      <c r="DR39" s="680"/>
      <c r="DS39" s="680"/>
      <c r="DT39" s="680"/>
      <c r="DU39" s="680"/>
      <c r="DV39" s="681"/>
      <c r="DW39" s="664" t="s">
        <v>236</v>
      </c>
      <c r="DX39" s="692"/>
      <c r="DY39" s="692"/>
      <c r="DZ39" s="692"/>
      <c r="EA39" s="692"/>
      <c r="EB39" s="692"/>
      <c r="EC39" s="693"/>
    </row>
    <row r="40" spans="2:133" ht="11.25" customHeight="1" x14ac:dyDescent="0.15">
      <c r="B40" s="656" t="s">
        <v>345</v>
      </c>
      <c r="C40" s="657"/>
      <c r="D40" s="657"/>
      <c r="E40" s="657"/>
      <c r="F40" s="657"/>
      <c r="G40" s="657"/>
      <c r="H40" s="657"/>
      <c r="I40" s="657"/>
      <c r="J40" s="657"/>
      <c r="K40" s="657"/>
      <c r="L40" s="657"/>
      <c r="M40" s="657"/>
      <c r="N40" s="657"/>
      <c r="O40" s="657"/>
      <c r="P40" s="657"/>
      <c r="Q40" s="658"/>
      <c r="R40" s="659">
        <v>125927</v>
      </c>
      <c r="S40" s="660"/>
      <c r="T40" s="660"/>
      <c r="U40" s="660"/>
      <c r="V40" s="660"/>
      <c r="W40" s="660"/>
      <c r="X40" s="660"/>
      <c r="Y40" s="661"/>
      <c r="Z40" s="662">
        <v>0.9</v>
      </c>
      <c r="AA40" s="662"/>
      <c r="AB40" s="662"/>
      <c r="AC40" s="662"/>
      <c r="AD40" s="663" t="s">
        <v>130</v>
      </c>
      <c r="AE40" s="663"/>
      <c r="AF40" s="663"/>
      <c r="AG40" s="663"/>
      <c r="AH40" s="663"/>
      <c r="AI40" s="663"/>
      <c r="AJ40" s="663"/>
      <c r="AK40" s="663"/>
      <c r="AL40" s="664" t="s">
        <v>236</v>
      </c>
      <c r="AM40" s="665"/>
      <c r="AN40" s="665"/>
      <c r="AO40" s="666"/>
      <c r="AQ40" s="722" t="s">
        <v>346</v>
      </c>
      <c r="AR40" s="723"/>
      <c r="AS40" s="723"/>
      <c r="AT40" s="723"/>
      <c r="AU40" s="723"/>
      <c r="AV40" s="723"/>
      <c r="AW40" s="723"/>
      <c r="AX40" s="723"/>
      <c r="AY40" s="724"/>
      <c r="AZ40" s="659" t="s">
        <v>236</v>
      </c>
      <c r="BA40" s="660"/>
      <c r="BB40" s="660"/>
      <c r="BC40" s="660"/>
      <c r="BD40" s="680"/>
      <c r="BE40" s="680"/>
      <c r="BF40" s="705"/>
      <c r="BG40" s="709" t="s">
        <v>347</v>
      </c>
      <c r="BH40" s="710"/>
      <c r="BI40" s="710"/>
      <c r="BJ40" s="710"/>
      <c r="BK40" s="710"/>
      <c r="BL40" s="223"/>
      <c r="BM40" s="657" t="s">
        <v>348</v>
      </c>
      <c r="BN40" s="657"/>
      <c r="BO40" s="657"/>
      <c r="BP40" s="657"/>
      <c r="BQ40" s="657"/>
      <c r="BR40" s="657"/>
      <c r="BS40" s="657"/>
      <c r="BT40" s="657"/>
      <c r="BU40" s="658"/>
      <c r="BV40" s="659">
        <v>108</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1152</v>
      </c>
      <c r="CS40" s="660"/>
      <c r="CT40" s="660"/>
      <c r="CU40" s="660"/>
      <c r="CV40" s="660"/>
      <c r="CW40" s="660"/>
      <c r="CX40" s="660"/>
      <c r="CY40" s="661"/>
      <c r="CZ40" s="664">
        <v>0</v>
      </c>
      <c r="DA40" s="692"/>
      <c r="DB40" s="692"/>
      <c r="DC40" s="694"/>
      <c r="DD40" s="668">
        <v>1152</v>
      </c>
      <c r="DE40" s="660"/>
      <c r="DF40" s="660"/>
      <c r="DG40" s="660"/>
      <c r="DH40" s="660"/>
      <c r="DI40" s="660"/>
      <c r="DJ40" s="660"/>
      <c r="DK40" s="661"/>
      <c r="DL40" s="668" t="s">
        <v>236</v>
      </c>
      <c r="DM40" s="660"/>
      <c r="DN40" s="660"/>
      <c r="DO40" s="660"/>
      <c r="DP40" s="660"/>
      <c r="DQ40" s="660"/>
      <c r="DR40" s="660"/>
      <c r="DS40" s="660"/>
      <c r="DT40" s="660"/>
      <c r="DU40" s="660"/>
      <c r="DV40" s="661"/>
      <c r="DW40" s="664" t="s">
        <v>130</v>
      </c>
      <c r="DX40" s="692"/>
      <c r="DY40" s="692"/>
      <c r="DZ40" s="692"/>
      <c r="EA40" s="692"/>
      <c r="EB40" s="692"/>
      <c r="EC40" s="693"/>
    </row>
    <row r="41" spans="2:133" ht="11.25" customHeight="1" x14ac:dyDescent="0.15">
      <c r="B41" s="682" t="s">
        <v>350</v>
      </c>
      <c r="C41" s="683"/>
      <c r="D41" s="683"/>
      <c r="E41" s="683"/>
      <c r="F41" s="683"/>
      <c r="G41" s="683"/>
      <c r="H41" s="683"/>
      <c r="I41" s="683"/>
      <c r="J41" s="683"/>
      <c r="K41" s="683"/>
      <c r="L41" s="683"/>
      <c r="M41" s="683"/>
      <c r="N41" s="683"/>
      <c r="O41" s="683"/>
      <c r="P41" s="683"/>
      <c r="Q41" s="684"/>
      <c r="R41" s="731">
        <v>13965125</v>
      </c>
      <c r="S41" s="732"/>
      <c r="T41" s="732"/>
      <c r="U41" s="732"/>
      <c r="V41" s="732"/>
      <c r="W41" s="732"/>
      <c r="X41" s="732"/>
      <c r="Y41" s="736"/>
      <c r="Z41" s="737">
        <v>100</v>
      </c>
      <c r="AA41" s="737"/>
      <c r="AB41" s="737"/>
      <c r="AC41" s="737"/>
      <c r="AD41" s="738">
        <v>6210462</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115542</v>
      </c>
      <c r="BA41" s="660"/>
      <c r="BB41" s="660"/>
      <c r="BC41" s="660"/>
      <c r="BD41" s="680"/>
      <c r="BE41" s="680"/>
      <c r="BF41" s="705"/>
      <c r="BG41" s="709"/>
      <c r="BH41" s="710"/>
      <c r="BI41" s="710"/>
      <c r="BJ41" s="710"/>
      <c r="BK41" s="710"/>
      <c r="BL41" s="223"/>
      <c r="BM41" s="657" t="s">
        <v>352</v>
      </c>
      <c r="BN41" s="657"/>
      <c r="BO41" s="657"/>
      <c r="BP41" s="657"/>
      <c r="BQ41" s="657"/>
      <c r="BR41" s="657"/>
      <c r="BS41" s="657"/>
      <c r="BT41" s="657"/>
      <c r="BU41" s="658"/>
      <c r="BV41" s="659" t="s">
        <v>130</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236</v>
      </c>
      <c r="CS41" s="680"/>
      <c r="CT41" s="680"/>
      <c r="CU41" s="680"/>
      <c r="CV41" s="680"/>
      <c r="CW41" s="680"/>
      <c r="CX41" s="680"/>
      <c r="CY41" s="681"/>
      <c r="CZ41" s="664" t="s">
        <v>130</v>
      </c>
      <c r="DA41" s="692"/>
      <c r="DB41" s="692"/>
      <c r="DC41" s="694"/>
      <c r="DD41" s="668" t="s">
        <v>130</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576636</v>
      </c>
      <c r="BA42" s="732"/>
      <c r="BB42" s="732"/>
      <c r="BC42" s="732"/>
      <c r="BD42" s="718"/>
      <c r="BE42" s="718"/>
      <c r="BF42" s="720"/>
      <c r="BG42" s="711"/>
      <c r="BH42" s="712"/>
      <c r="BI42" s="712"/>
      <c r="BJ42" s="712"/>
      <c r="BK42" s="712"/>
      <c r="BL42" s="224"/>
      <c r="BM42" s="683" t="s">
        <v>355</v>
      </c>
      <c r="BN42" s="683"/>
      <c r="BO42" s="683"/>
      <c r="BP42" s="683"/>
      <c r="BQ42" s="683"/>
      <c r="BR42" s="683"/>
      <c r="BS42" s="683"/>
      <c r="BT42" s="683"/>
      <c r="BU42" s="684"/>
      <c r="BV42" s="731">
        <v>375</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2557785</v>
      </c>
      <c r="CS42" s="680"/>
      <c r="CT42" s="680"/>
      <c r="CU42" s="680"/>
      <c r="CV42" s="680"/>
      <c r="CW42" s="680"/>
      <c r="CX42" s="680"/>
      <c r="CY42" s="681"/>
      <c r="CZ42" s="664">
        <v>19.2</v>
      </c>
      <c r="DA42" s="692"/>
      <c r="DB42" s="692"/>
      <c r="DC42" s="694"/>
      <c r="DD42" s="668">
        <v>628188</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4619</v>
      </c>
      <c r="CS43" s="680"/>
      <c r="CT43" s="680"/>
      <c r="CU43" s="680"/>
      <c r="CV43" s="680"/>
      <c r="CW43" s="680"/>
      <c r="CX43" s="680"/>
      <c r="CY43" s="681"/>
      <c r="CZ43" s="664">
        <v>0</v>
      </c>
      <c r="DA43" s="692"/>
      <c r="DB43" s="692"/>
      <c r="DC43" s="694"/>
      <c r="DD43" s="668">
        <v>4419</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360</v>
      </c>
      <c r="CG44" s="657"/>
      <c r="CH44" s="657"/>
      <c r="CI44" s="657"/>
      <c r="CJ44" s="657"/>
      <c r="CK44" s="657"/>
      <c r="CL44" s="657"/>
      <c r="CM44" s="657"/>
      <c r="CN44" s="657"/>
      <c r="CO44" s="657"/>
      <c r="CP44" s="657"/>
      <c r="CQ44" s="658"/>
      <c r="CR44" s="659">
        <v>2394795</v>
      </c>
      <c r="CS44" s="660"/>
      <c r="CT44" s="660"/>
      <c r="CU44" s="660"/>
      <c r="CV44" s="660"/>
      <c r="CW44" s="660"/>
      <c r="CX44" s="660"/>
      <c r="CY44" s="661"/>
      <c r="CZ44" s="664">
        <v>18</v>
      </c>
      <c r="DA44" s="665"/>
      <c r="DB44" s="665"/>
      <c r="DC44" s="671"/>
      <c r="DD44" s="668">
        <v>468198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362</v>
      </c>
      <c r="CG45" s="657"/>
      <c r="CH45" s="657"/>
      <c r="CI45" s="657"/>
      <c r="CJ45" s="657"/>
      <c r="CK45" s="657"/>
      <c r="CL45" s="657"/>
      <c r="CM45" s="657"/>
      <c r="CN45" s="657"/>
      <c r="CO45" s="657"/>
      <c r="CP45" s="657"/>
      <c r="CQ45" s="658"/>
      <c r="CR45" s="659">
        <v>1175660</v>
      </c>
      <c r="CS45" s="680"/>
      <c r="CT45" s="680"/>
      <c r="CU45" s="680"/>
      <c r="CV45" s="680"/>
      <c r="CW45" s="680"/>
      <c r="CX45" s="680"/>
      <c r="CY45" s="681"/>
      <c r="CZ45" s="664">
        <v>8.8000000000000007</v>
      </c>
      <c r="DA45" s="692"/>
      <c r="DB45" s="692"/>
      <c r="DC45" s="694"/>
      <c r="DD45" s="668">
        <v>217572</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363</v>
      </c>
      <c r="CG46" s="657"/>
      <c r="CH46" s="657"/>
      <c r="CI46" s="657"/>
      <c r="CJ46" s="657"/>
      <c r="CK46" s="657"/>
      <c r="CL46" s="657"/>
      <c r="CM46" s="657"/>
      <c r="CN46" s="657"/>
      <c r="CO46" s="657"/>
      <c r="CP46" s="657"/>
      <c r="CQ46" s="658"/>
      <c r="CR46" s="659">
        <v>1122174</v>
      </c>
      <c r="CS46" s="660"/>
      <c r="CT46" s="660"/>
      <c r="CU46" s="660"/>
      <c r="CV46" s="660"/>
      <c r="CW46" s="660"/>
      <c r="CX46" s="660"/>
      <c r="CY46" s="661"/>
      <c r="CZ46" s="664">
        <v>8.4</v>
      </c>
      <c r="DA46" s="665"/>
      <c r="DB46" s="665"/>
      <c r="DC46" s="671"/>
      <c r="DD46" s="668">
        <v>208821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364</v>
      </c>
      <c r="CG47" s="657"/>
      <c r="CH47" s="657"/>
      <c r="CI47" s="657"/>
      <c r="CJ47" s="657"/>
      <c r="CK47" s="657"/>
      <c r="CL47" s="657"/>
      <c r="CM47" s="657"/>
      <c r="CN47" s="657"/>
      <c r="CO47" s="657"/>
      <c r="CP47" s="657"/>
      <c r="CQ47" s="658"/>
      <c r="CR47" s="659">
        <v>162990</v>
      </c>
      <c r="CS47" s="680"/>
      <c r="CT47" s="680"/>
      <c r="CU47" s="680"/>
      <c r="CV47" s="680"/>
      <c r="CW47" s="680"/>
      <c r="CX47" s="680"/>
      <c r="CY47" s="681"/>
      <c r="CZ47" s="664">
        <v>1.2</v>
      </c>
      <c r="DA47" s="692"/>
      <c r="DB47" s="692"/>
      <c r="DC47" s="694"/>
      <c r="DD47" s="668">
        <v>159990</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365</v>
      </c>
      <c r="CG48" s="657"/>
      <c r="CH48" s="657"/>
      <c r="CI48" s="657"/>
      <c r="CJ48" s="657"/>
      <c r="CK48" s="657"/>
      <c r="CL48" s="657"/>
      <c r="CM48" s="657"/>
      <c r="CN48" s="657"/>
      <c r="CO48" s="657"/>
      <c r="CP48" s="657"/>
      <c r="CQ48" s="658"/>
      <c r="CR48" s="659" t="s">
        <v>130</v>
      </c>
      <c r="CS48" s="660"/>
      <c r="CT48" s="660"/>
      <c r="CU48" s="660"/>
      <c r="CV48" s="660"/>
      <c r="CW48" s="660"/>
      <c r="CX48" s="660"/>
      <c r="CY48" s="661"/>
      <c r="CZ48" s="664" t="s">
        <v>130</v>
      </c>
      <c r="DA48" s="665"/>
      <c r="DB48" s="665"/>
      <c r="DC48" s="671"/>
      <c r="DD48" s="668" t="s">
        <v>130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366</v>
      </c>
      <c r="CE49" s="683"/>
      <c r="CF49" s="683"/>
      <c r="CG49" s="683"/>
      <c r="CH49" s="683"/>
      <c r="CI49" s="683"/>
      <c r="CJ49" s="683"/>
      <c r="CK49" s="683"/>
      <c r="CL49" s="683"/>
      <c r="CM49" s="683"/>
      <c r="CN49" s="683"/>
      <c r="CO49" s="683"/>
      <c r="CP49" s="683"/>
      <c r="CQ49" s="684"/>
      <c r="CR49" s="731">
        <v>13336015</v>
      </c>
      <c r="CS49" s="718"/>
      <c r="CT49" s="718"/>
      <c r="CU49" s="718"/>
      <c r="CV49" s="718"/>
      <c r="CW49" s="718"/>
      <c r="CX49" s="718"/>
      <c r="CY49" s="747"/>
      <c r="CZ49" s="739">
        <v>100</v>
      </c>
      <c r="DA49" s="748"/>
      <c r="DB49" s="748"/>
      <c r="DC49" s="749"/>
      <c r="DD49" s="750">
        <v>8580143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XoFyvTw9W9rvWl5VPW1Cg2Q+pmQ6hpbhU50oTxsUmyvaJmTU91FqSWEnXkj2UqJr6BSmSSE++O6ecpJ6IwHig==" saltValue="oOnArJsH2NQPf+/axgu3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13844</v>
      </c>
      <c r="R7" s="789"/>
      <c r="S7" s="789"/>
      <c r="T7" s="789"/>
      <c r="U7" s="789"/>
      <c r="V7" s="789">
        <v>13216</v>
      </c>
      <c r="W7" s="789"/>
      <c r="X7" s="789"/>
      <c r="Y7" s="789"/>
      <c r="Z7" s="789"/>
      <c r="AA7" s="789">
        <v>628</v>
      </c>
      <c r="AB7" s="789"/>
      <c r="AC7" s="789"/>
      <c r="AD7" s="789"/>
      <c r="AE7" s="790"/>
      <c r="AF7" s="791">
        <v>365</v>
      </c>
      <c r="AG7" s="792"/>
      <c r="AH7" s="792"/>
      <c r="AI7" s="792"/>
      <c r="AJ7" s="793"/>
      <c r="AK7" s="794">
        <v>5</v>
      </c>
      <c r="AL7" s="795"/>
      <c r="AM7" s="795"/>
      <c r="AN7" s="795"/>
      <c r="AO7" s="795"/>
      <c r="AP7" s="795">
        <v>8897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390</v>
      </c>
      <c r="C8" s="817"/>
      <c r="D8" s="817"/>
      <c r="E8" s="817"/>
      <c r="F8" s="817"/>
      <c r="G8" s="817"/>
      <c r="H8" s="817"/>
      <c r="I8" s="817"/>
      <c r="J8" s="817"/>
      <c r="K8" s="817"/>
      <c r="L8" s="817"/>
      <c r="M8" s="817"/>
      <c r="N8" s="817"/>
      <c r="O8" s="817"/>
      <c r="P8" s="818"/>
      <c r="Q8" s="819">
        <v>6</v>
      </c>
      <c r="R8" s="820"/>
      <c r="S8" s="820"/>
      <c r="T8" s="820"/>
      <c r="U8" s="820"/>
      <c r="V8" s="820">
        <v>5</v>
      </c>
      <c r="W8" s="820"/>
      <c r="X8" s="820"/>
      <c r="Y8" s="820"/>
      <c r="Z8" s="820"/>
      <c r="AA8" s="820">
        <v>1</v>
      </c>
      <c r="AB8" s="820"/>
      <c r="AC8" s="820"/>
      <c r="AD8" s="820"/>
      <c r="AE8" s="821"/>
      <c r="AF8" s="822">
        <v>1</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391</v>
      </c>
      <c r="C9" s="817"/>
      <c r="D9" s="817"/>
      <c r="E9" s="817"/>
      <c r="F9" s="817"/>
      <c r="G9" s="817"/>
      <c r="H9" s="817"/>
      <c r="I9" s="817"/>
      <c r="J9" s="817"/>
      <c r="K9" s="817"/>
      <c r="L9" s="817"/>
      <c r="M9" s="817"/>
      <c r="N9" s="817"/>
      <c r="O9" s="817"/>
      <c r="P9" s="818"/>
      <c r="Q9" s="819">
        <v>115</v>
      </c>
      <c r="R9" s="820"/>
      <c r="S9" s="820"/>
      <c r="T9" s="820"/>
      <c r="U9" s="820"/>
      <c r="V9" s="820">
        <v>115</v>
      </c>
      <c r="W9" s="820"/>
      <c r="X9" s="820"/>
      <c r="Y9" s="820"/>
      <c r="Z9" s="820"/>
      <c r="AA9" s="820">
        <v>0</v>
      </c>
      <c r="AB9" s="820"/>
      <c r="AC9" s="820"/>
      <c r="AD9" s="820"/>
      <c r="AE9" s="821"/>
      <c r="AF9" s="822" t="s">
        <v>392</v>
      </c>
      <c r="AG9" s="823"/>
      <c r="AH9" s="823"/>
      <c r="AI9" s="823"/>
      <c r="AJ9" s="824"/>
      <c r="AK9" s="805">
        <v>0</v>
      </c>
      <c r="AL9" s="806"/>
      <c r="AM9" s="806"/>
      <c r="AN9" s="806"/>
      <c r="AO9" s="806"/>
      <c r="AP9" s="806">
        <v>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v>13965</v>
      </c>
      <c r="R23" s="829"/>
      <c r="S23" s="829"/>
      <c r="T23" s="829"/>
      <c r="U23" s="829"/>
      <c r="V23" s="829">
        <v>13336</v>
      </c>
      <c r="W23" s="829"/>
      <c r="X23" s="829"/>
      <c r="Y23" s="829"/>
      <c r="Z23" s="829"/>
      <c r="AA23" s="829">
        <v>629</v>
      </c>
      <c r="AB23" s="829"/>
      <c r="AC23" s="829"/>
      <c r="AD23" s="829"/>
      <c r="AE23" s="830"/>
      <c r="AF23" s="831">
        <v>366</v>
      </c>
      <c r="AG23" s="829"/>
      <c r="AH23" s="829"/>
      <c r="AI23" s="829"/>
      <c r="AJ23" s="832"/>
      <c r="AK23" s="833"/>
      <c r="AL23" s="834"/>
      <c r="AM23" s="834"/>
      <c r="AN23" s="834"/>
      <c r="AO23" s="834"/>
      <c r="AP23" s="829">
        <v>8897</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858">
        <v>1858</v>
      </c>
      <c r="R28" s="859"/>
      <c r="S28" s="859"/>
      <c r="T28" s="859"/>
      <c r="U28" s="859"/>
      <c r="V28" s="859">
        <v>1808</v>
      </c>
      <c r="W28" s="859"/>
      <c r="X28" s="859"/>
      <c r="Y28" s="859"/>
      <c r="Z28" s="859"/>
      <c r="AA28" s="859">
        <v>50</v>
      </c>
      <c r="AB28" s="859"/>
      <c r="AC28" s="859"/>
      <c r="AD28" s="859"/>
      <c r="AE28" s="860"/>
      <c r="AF28" s="861">
        <v>50</v>
      </c>
      <c r="AG28" s="859"/>
      <c r="AH28" s="859"/>
      <c r="AI28" s="859"/>
      <c r="AJ28" s="862"/>
      <c r="AK28" s="863">
        <v>116</v>
      </c>
      <c r="AL28" s="864"/>
      <c r="AM28" s="864"/>
      <c r="AN28" s="864"/>
      <c r="AO28" s="864"/>
      <c r="AP28" s="864" t="s">
        <v>521</v>
      </c>
      <c r="AQ28" s="864"/>
      <c r="AR28" s="864"/>
      <c r="AS28" s="864"/>
      <c r="AT28" s="864"/>
      <c r="AU28" s="864" t="s">
        <v>521</v>
      </c>
      <c r="AV28" s="864"/>
      <c r="AW28" s="864"/>
      <c r="AX28" s="864"/>
      <c r="AY28" s="864"/>
      <c r="AZ28" s="865" t="s">
        <v>521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408</v>
      </c>
      <c r="C29" s="817"/>
      <c r="D29" s="817"/>
      <c r="E29" s="817"/>
      <c r="F29" s="817"/>
      <c r="G29" s="817"/>
      <c r="H29" s="817"/>
      <c r="I29" s="817"/>
      <c r="J29" s="817"/>
      <c r="K29" s="817"/>
      <c r="L29" s="817"/>
      <c r="M29" s="817"/>
      <c r="N29" s="817"/>
      <c r="O29" s="817"/>
      <c r="P29" s="818"/>
      <c r="Q29" s="819">
        <v>2003</v>
      </c>
      <c r="R29" s="820"/>
      <c r="S29" s="820"/>
      <c r="T29" s="820"/>
      <c r="U29" s="820"/>
      <c r="V29" s="820">
        <v>1730</v>
      </c>
      <c r="W29" s="820"/>
      <c r="X29" s="820"/>
      <c r="Y29" s="820"/>
      <c r="Z29" s="820"/>
      <c r="AA29" s="820">
        <v>273</v>
      </c>
      <c r="AB29" s="820"/>
      <c r="AC29" s="820"/>
      <c r="AD29" s="820"/>
      <c r="AE29" s="821"/>
      <c r="AF29" s="822">
        <v>273</v>
      </c>
      <c r="AG29" s="823"/>
      <c r="AH29" s="823"/>
      <c r="AI29" s="823"/>
      <c r="AJ29" s="824"/>
      <c r="AK29" s="870">
        <v>180</v>
      </c>
      <c r="AL29" s="866"/>
      <c r="AM29" s="866"/>
      <c r="AN29" s="866"/>
      <c r="AO29" s="866"/>
      <c r="AP29" s="866" t="s">
        <v>521</v>
      </c>
      <c r="AQ29" s="866"/>
      <c r="AR29" s="866"/>
      <c r="AS29" s="866"/>
      <c r="AT29" s="866"/>
      <c r="AU29" s="866" t="s">
        <v>521</v>
      </c>
      <c r="AV29" s="866"/>
      <c r="AW29" s="866"/>
      <c r="AX29" s="866"/>
      <c r="AY29" s="866"/>
      <c r="AZ29" s="867" t="s">
        <v>521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409</v>
      </c>
      <c r="C30" s="817"/>
      <c r="D30" s="817"/>
      <c r="E30" s="817"/>
      <c r="F30" s="817"/>
      <c r="G30" s="817"/>
      <c r="H30" s="817"/>
      <c r="I30" s="817"/>
      <c r="J30" s="817"/>
      <c r="K30" s="817"/>
      <c r="L30" s="817"/>
      <c r="M30" s="817"/>
      <c r="N30" s="817"/>
      <c r="O30" s="817"/>
      <c r="P30" s="818"/>
      <c r="Q30" s="819">
        <v>252</v>
      </c>
      <c r="R30" s="820"/>
      <c r="S30" s="820"/>
      <c r="T30" s="820"/>
      <c r="U30" s="820"/>
      <c r="V30" s="820">
        <v>251</v>
      </c>
      <c r="W30" s="820"/>
      <c r="X30" s="820"/>
      <c r="Y30" s="820"/>
      <c r="Z30" s="820"/>
      <c r="AA30" s="820">
        <v>1</v>
      </c>
      <c r="AB30" s="820"/>
      <c r="AC30" s="820"/>
      <c r="AD30" s="820"/>
      <c r="AE30" s="821"/>
      <c r="AF30" s="822">
        <v>1</v>
      </c>
      <c r="AG30" s="823"/>
      <c r="AH30" s="823"/>
      <c r="AI30" s="823"/>
      <c r="AJ30" s="824"/>
      <c r="AK30" s="870">
        <v>32</v>
      </c>
      <c r="AL30" s="866"/>
      <c r="AM30" s="866"/>
      <c r="AN30" s="866"/>
      <c r="AO30" s="866"/>
      <c r="AP30" s="866" t="s">
        <v>521</v>
      </c>
      <c r="AQ30" s="866"/>
      <c r="AR30" s="866"/>
      <c r="AS30" s="866"/>
      <c r="AT30" s="866"/>
      <c r="AU30" s="866" t="s">
        <v>521</v>
      </c>
      <c r="AV30" s="866"/>
      <c r="AW30" s="866"/>
      <c r="AX30" s="866"/>
      <c r="AY30" s="866"/>
      <c r="AZ30" s="867" t="s">
        <v>521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410</v>
      </c>
      <c r="C31" s="817"/>
      <c r="D31" s="817"/>
      <c r="E31" s="817"/>
      <c r="F31" s="817"/>
      <c r="G31" s="817"/>
      <c r="H31" s="817"/>
      <c r="I31" s="817"/>
      <c r="J31" s="817"/>
      <c r="K31" s="817"/>
      <c r="L31" s="817"/>
      <c r="M31" s="817"/>
      <c r="N31" s="817"/>
      <c r="O31" s="817"/>
      <c r="P31" s="818"/>
      <c r="Q31" s="819">
        <v>552</v>
      </c>
      <c r="R31" s="820"/>
      <c r="S31" s="820"/>
      <c r="T31" s="820"/>
      <c r="U31" s="820"/>
      <c r="V31" s="820">
        <v>698</v>
      </c>
      <c r="W31" s="820"/>
      <c r="X31" s="820"/>
      <c r="Y31" s="820"/>
      <c r="Z31" s="820"/>
      <c r="AA31" s="820">
        <v>-146</v>
      </c>
      <c r="AB31" s="820"/>
      <c r="AC31" s="820"/>
      <c r="AD31" s="820"/>
      <c r="AE31" s="821"/>
      <c r="AF31" s="822">
        <v>125</v>
      </c>
      <c r="AG31" s="823"/>
      <c r="AH31" s="823"/>
      <c r="AI31" s="823"/>
      <c r="AJ31" s="824"/>
      <c r="AK31" s="870">
        <v>8</v>
      </c>
      <c r="AL31" s="866"/>
      <c r="AM31" s="866"/>
      <c r="AN31" s="866"/>
      <c r="AO31" s="866"/>
      <c r="AP31" s="866">
        <v>609</v>
      </c>
      <c r="AQ31" s="866"/>
      <c r="AR31" s="866"/>
      <c r="AS31" s="866"/>
      <c r="AT31" s="866"/>
      <c r="AU31" s="866" t="s">
        <v>521</v>
      </c>
      <c r="AV31" s="866"/>
      <c r="AW31" s="866"/>
      <c r="AX31" s="866"/>
      <c r="AY31" s="866"/>
      <c r="AZ31" s="867" t="s">
        <v>521</v>
      </c>
      <c r="BA31" s="867"/>
      <c r="BB31" s="867"/>
      <c r="BC31" s="867"/>
      <c r="BD31" s="867"/>
      <c r="BE31" s="868" t="s">
        <v>411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210</v>
      </c>
      <c r="R32" s="820"/>
      <c r="S32" s="820"/>
      <c r="T32" s="820"/>
      <c r="U32" s="820"/>
      <c r="V32" s="820">
        <v>230</v>
      </c>
      <c r="W32" s="820"/>
      <c r="X32" s="820"/>
      <c r="Y32" s="820"/>
      <c r="Z32" s="820"/>
      <c r="AA32" s="820">
        <v>20</v>
      </c>
      <c r="AB32" s="820"/>
      <c r="AC32" s="820"/>
      <c r="AD32" s="820"/>
      <c r="AE32" s="821"/>
      <c r="AF32" s="822">
        <v>20</v>
      </c>
      <c r="AG32" s="823"/>
      <c r="AH32" s="823"/>
      <c r="AI32" s="823"/>
      <c r="AJ32" s="824"/>
      <c r="AK32" s="870">
        <v>94</v>
      </c>
      <c r="AL32" s="866"/>
      <c r="AM32" s="866"/>
      <c r="AN32" s="866"/>
      <c r="AO32" s="866"/>
      <c r="AP32" s="866">
        <v>587</v>
      </c>
      <c r="AQ32" s="866"/>
      <c r="AR32" s="866"/>
      <c r="AS32" s="866"/>
      <c r="AT32" s="866"/>
      <c r="AU32" s="866">
        <v>587</v>
      </c>
      <c r="AV32" s="866"/>
      <c r="AW32" s="866"/>
      <c r="AX32" s="866"/>
      <c r="AY32" s="866"/>
      <c r="AZ32" s="867" t="s">
        <v>521</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414</v>
      </c>
      <c r="C33" s="817"/>
      <c r="D33" s="817"/>
      <c r="E33" s="817"/>
      <c r="F33" s="817"/>
      <c r="G33" s="817"/>
      <c r="H33" s="817"/>
      <c r="I33" s="817"/>
      <c r="J33" s="817"/>
      <c r="K33" s="817"/>
      <c r="L33" s="817"/>
      <c r="M33" s="817"/>
      <c r="N33" s="817"/>
      <c r="O33" s="817"/>
      <c r="P33" s="818"/>
      <c r="Q33" s="819">
        <v>52372</v>
      </c>
      <c r="R33" s="820"/>
      <c r="S33" s="820"/>
      <c r="T33" s="820"/>
      <c r="U33" s="820"/>
      <c r="V33" s="820">
        <v>77888</v>
      </c>
      <c r="W33" s="820"/>
      <c r="X33" s="820"/>
      <c r="Y33" s="820"/>
      <c r="Z33" s="820"/>
      <c r="AA33" s="820">
        <v>-25516</v>
      </c>
      <c r="AB33" s="820"/>
      <c r="AC33" s="820"/>
      <c r="AD33" s="820"/>
      <c r="AE33" s="821"/>
      <c r="AF33" s="822">
        <v>0</v>
      </c>
      <c r="AG33" s="823"/>
      <c r="AH33" s="823"/>
      <c r="AI33" s="823"/>
      <c r="AJ33" s="824"/>
      <c r="AK33" s="870" t="s">
        <v>521</v>
      </c>
      <c r="AL33" s="866"/>
      <c r="AM33" s="866"/>
      <c r="AN33" s="866"/>
      <c r="AO33" s="866"/>
      <c r="AP33" s="866">
        <v>192</v>
      </c>
      <c r="AQ33" s="866"/>
      <c r="AR33" s="866"/>
      <c r="AS33" s="866"/>
      <c r="AT33" s="866"/>
      <c r="AU33" s="866" t="s">
        <v>521</v>
      </c>
      <c r="AV33" s="866"/>
      <c r="AW33" s="866"/>
      <c r="AX33" s="866"/>
      <c r="AY33" s="866"/>
      <c r="AZ33" s="867" t="s">
        <v>521</v>
      </c>
      <c r="BA33" s="867"/>
      <c r="BB33" s="867"/>
      <c r="BC33" s="867"/>
      <c r="BD33" s="867"/>
      <c r="BE33" s="868" t="s">
        <v>415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416</v>
      </c>
      <c r="C34" s="817"/>
      <c r="D34" s="817"/>
      <c r="E34" s="817"/>
      <c r="F34" s="817"/>
      <c r="G34" s="817"/>
      <c r="H34" s="817"/>
      <c r="I34" s="817"/>
      <c r="J34" s="817"/>
      <c r="K34" s="817"/>
      <c r="L34" s="817"/>
      <c r="M34" s="817"/>
      <c r="N34" s="817"/>
      <c r="O34" s="817"/>
      <c r="P34" s="818"/>
      <c r="Q34" s="819">
        <v>3</v>
      </c>
      <c r="R34" s="820"/>
      <c r="S34" s="820"/>
      <c r="T34" s="820"/>
      <c r="U34" s="820"/>
      <c r="V34" s="820">
        <v>0</v>
      </c>
      <c r="W34" s="820"/>
      <c r="X34" s="820"/>
      <c r="Y34" s="820"/>
      <c r="Z34" s="820"/>
      <c r="AA34" s="820">
        <v>3</v>
      </c>
      <c r="AB34" s="820"/>
      <c r="AC34" s="820"/>
      <c r="AD34" s="820"/>
      <c r="AE34" s="821"/>
      <c r="AF34" s="822">
        <v>3</v>
      </c>
      <c r="AG34" s="823"/>
      <c r="AH34" s="823"/>
      <c r="AI34" s="823"/>
      <c r="AJ34" s="824"/>
      <c r="AK34" s="870" t="s">
        <v>521</v>
      </c>
      <c r="AL34" s="866"/>
      <c r="AM34" s="866"/>
      <c r="AN34" s="866"/>
      <c r="AO34" s="866"/>
      <c r="AP34" s="866" t="s">
        <v>521</v>
      </c>
      <c r="AQ34" s="866"/>
      <c r="AR34" s="866"/>
      <c r="AS34" s="866"/>
      <c r="AT34" s="866"/>
      <c r="AU34" s="866" t="s">
        <v>521</v>
      </c>
      <c r="AV34" s="866"/>
      <c r="AW34" s="866"/>
      <c r="AX34" s="866"/>
      <c r="AY34" s="866"/>
      <c r="AZ34" s="867" t="s">
        <v>521</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417</v>
      </c>
      <c r="C35" s="817"/>
      <c r="D35" s="817"/>
      <c r="E35" s="817"/>
      <c r="F35" s="817"/>
      <c r="G35" s="817"/>
      <c r="H35" s="817"/>
      <c r="I35" s="817"/>
      <c r="J35" s="817"/>
      <c r="K35" s="817"/>
      <c r="L35" s="817"/>
      <c r="M35" s="817"/>
      <c r="N35" s="817"/>
      <c r="O35" s="817"/>
      <c r="P35" s="818"/>
      <c r="Q35" s="819">
        <v>82</v>
      </c>
      <c r="R35" s="820"/>
      <c r="S35" s="820"/>
      <c r="T35" s="820"/>
      <c r="U35" s="820"/>
      <c r="V35" s="820">
        <v>43</v>
      </c>
      <c r="W35" s="820"/>
      <c r="X35" s="820"/>
      <c r="Y35" s="820"/>
      <c r="Z35" s="820"/>
      <c r="AA35" s="820">
        <v>39</v>
      </c>
      <c r="AB35" s="820"/>
      <c r="AC35" s="820"/>
      <c r="AD35" s="820"/>
      <c r="AE35" s="821"/>
      <c r="AF35" s="822">
        <v>1</v>
      </c>
      <c r="AG35" s="823"/>
      <c r="AH35" s="823"/>
      <c r="AI35" s="823"/>
      <c r="AJ35" s="824"/>
      <c r="AK35" s="870">
        <v>82</v>
      </c>
      <c r="AL35" s="866"/>
      <c r="AM35" s="866"/>
      <c r="AN35" s="866"/>
      <c r="AO35" s="866"/>
      <c r="AP35" s="866">
        <v>2111</v>
      </c>
      <c r="AQ35" s="866"/>
      <c r="AR35" s="866"/>
      <c r="AS35" s="866"/>
      <c r="AT35" s="866"/>
      <c r="AU35" s="866" t="s">
        <v>521</v>
      </c>
      <c r="AV35" s="866"/>
      <c r="AW35" s="866"/>
      <c r="AX35" s="866"/>
      <c r="AY35" s="866"/>
      <c r="AZ35" s="867" t="s">
        <v>521</v>
      </c>
      <c r="BA35" s="867"/>
      <c r="BB35" s="867"/>
      <c r="BC35" s="867"/>
      <c r="BD35" s="867"/>
      <c r="BE35" s="868" t="s">
        <v>415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418</v>
      </c>
      <c r="C36" s="817"/>
      <c r="D36" s="817"/>
      <c r="E36" s="817"/>
      <c r="F36" s="817"/>
      <c r="G36" s="817"/>
      <c r="H36" s="817"/>
      <c r="I36" s="817"/>
      <c r="J36" s="817"/>
      <c r="K36" s="817"/>
      <c r="L36" s="817"/>
      <c r="M36" s="817"/>
      <c r="N36" s="817"/>
      <c r="O36" s="817"/>
      <c r="P36" s="818"/>
      <c r="Q36" s="819">
        <v>102</v>
      </c>
      <c r="R36" s="820"/>
      <c r="S36" s="820"/>
      <c r="T36" s="820"/>
      <c r="U36" s="820"/>
      <c r="V36" s="820">
        <v>63</v>
      </c>
      <c r="W36" s="820"/>
      <c r="X36" s="820"/>
      <c r="Y36" s="820"/>
      <c r="Z36" s="820"/>
      <c r="AA36" s="820">
        <v>38</v>
      </c>
      <c r="AB36" s="820"/>
      <c r="AC36" s="820"/>
      <c r="AD36" s="820"/>
      <c r="AE36" s="821"/>
      <c r="AF36" s="822">
        <v>0</v>
      </c>
      <c r="AG36" s="823"/>
      <c r="AH36" s="823"/>
      <c r="AI36" s="823"/>
      <c r="AJ36" s="824"/>
      <c r="AK36" s="870">
        <v>90</v>
      </c>
      <c r="AL36" s="866"/>
      <c r="AM36" s="866"/>
      <c r="AN36" s="866"/>
      <c r="AO36" s="866"/>
      <c r="AP36" s="866">
        <v>1686</v>
      </c>
      <c r="AQ36" s="866"/>
      <c r="AR36" s="866"/>
      <c r="AS36" s="866"/>
      <c r="AT36" s="866"/>
      <c r="AU36" s="866" t="s">
        <v>521</v>
      </c>
      <c r="AV36" s="866"/>
      <c r="AW36" s="866"/>
      <c r="AX36" s="866"/>
      <c r="AY36" s="866"/>
      <c r="AZ36" s="867" t="s">
        <v>521</v>
      </c>
      <c r="BA36" s="867"/>
      <c r="BB36" s="867"/>
      <c r="BC36" s="867"/>
      <c r="BD36" s="867"/>
      <c r="BE36" s="868" t="s">
        <v>415</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419</v>
      </c>
      <c r="C37" s="817"/>
      <c r="D37" s="817"/>
      <c r="E37" s="817"/>
      <c r="F37" s="817"/>
      <c r="G37" s="817"/>
      <c r="H37" s="817"/>
      <c r="I37" s="817"/>
      <c r="J37" s="817"/>
      <c r="K37" s="817"/>
      <c r="L37" s="817"/>
      <c r="M37" s="817"/>
      <c r="N37" s="817"/>
      <c r="O37" s="817"/>
      <c r="P37" s="818"/>
      <c r="Q37" s="819">
        <v>118</v>
      </c>
      <c r="R37" s="820"/>
      <c r="S37" s="820"/>
      <c r="T37" s="820"/>
      <c r="U37" s="820"/>
      <c r="V37" s="820">
        <v>1</v>
      </c>
      <c r="W37" s="820"/>
      <c r="X37" s="820"/>
      <c r="Y37" s="820"/>
      <c r="Z37" s="820"/>
      <c r="AA37" s="820">
        <v>117</v>
      </c>
      <c r="AB37" s="820"/>
      <c r="AC37" s="820"/>
      <c r="AD37" s="820"/>
      <c r="AE37" s="821"/>
      <c r="AF37" s="822">
        <v>137</v>
      </c>
      <c r="AG37" s="823"/>
      <c r="AH37" s="823"/>
      <c r="AI37" s="823"/>
      <c r="AJ37" s="824"/>
      <c r="AK37" s="870" t="s">
        <v>521</v>
      </c>
      <c r="AL37" s="866"/>
      <c r="AM37" s="866"/>
      <c r="AN37" s="866"/>
      <c r="AO37" s="866"/>
      <c r="AP37" s="866" t="s">
        <v>521</v>
      </c>
      <c r="AQ37" s="866"/>
      <c r="AR37" s="866"/>
      <c r="AS37" s="866"/>
      <c r="AT37" s="866"/>
      <c r="AU37" s="866" t="s">
        <v>521</v>
      </c>
      <c r="AV37" s="866"/>
      <c r="AW37" s="866"/>
      <c r="AX37" s="866"/>
      <c r="AY37" s="866"/>
      <c r="AZ37" s="867" t="s">
        <v>521</v>
      </c>
      <c r="BA37" s="867"/>
      <c r="BB37" s="867"/>
      <c r="BC37" s="867"/>
      <c r="BD37" s="867"/>
      <c r="BE37" s="868" t="s">
        <v>415</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421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609</v>
      </c>
      <c r="AG63" s="880"/>
      <c r="AH63" s="880"/>
      <c r="AI63" s="880"/>
      <c r="AJ63" s="881"/>
      <c r="AK63" s="882"/>
      <c r="AL63" s="877"/>
      <c r="AM63" s="877"/>
      <c r="AN63" s="877"/>
      <c r="AO63" s="877"/>
      <c r="AP63" s="880">
        <v>5185</v>
      </c>
      <c r="AQ63" s="880"/>
      <c r="AR63" s="880"/>
      <c r="AS63" s="880"/>
      <c r="AT63" s="880"/>
      <c r="AU63" s="880">
        <v>587</v>
      </c>
      <c r="AV63" s="880"/>
      <c r="AW63" s="880"/>
      <c r="AX63" s="880"/>
      <c r="AY63" s="880"/>
      <c r="AZ63" s="884"/>
      <c r="BA63" s="884"/>
      <c r="BB63" s="884"/>
      <c r="BC63" s="884"/>
      <c r="BD63" s="884"/>
      <c r="BE63" s="885"/>
      <c r="BF63" s="885"/>
      <c r="BG63" s="885"/>
      <c r="BH63" s="885"/>
      <c r="BI63" s="886"/>
      <c r="BJ63" s="887" t="s">
        <v>392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423</v>
      </c>
      <c r="B66" s="764"/>
      <c r="C66" s="764"/>
      <c r="D66" s="764"/>
      <c r="E66" s="764"/>
      <c r="F66" s="764"/>
      <c r="G66" s="764"/>
      <c r="H66" s="764"/>
      <c r="I66" s="764"/>
      <c r="J66" s="764"/>
      <c r="K66" s="764"/>
      <c r="L66" s="764"/>
      <c r="M66" s="764"/>
      <c r="N66" s="764"/>
      <c r="O66" s="764"/>
      <c r="P66" s="765"/>
      <c r="Q66" s="769" t="s">
        <v>399</v>
      </c>
      <c r="R66" s="770"/>
      <c r="S66" s="770"/>
      <c r="T66" s="770"/>
      <c r="U66" s="771"/>
      <c r="V66" s="769" t="s">
        <v>424</v>
      </c>
      <c r="W66" s="770"/>
      <c r="X66" s="770"/>
      <c r="Y66" s="770"/>
      <c r="Z66" s="771"/>
      <c r="AA66" s="769" t="s">
        <v>425</v>
      </c>
      <c r="AB66" s="770"/>
      <c r="AC66" s="770"/>
      <c r="AD66" s="770"/>
      <c r="AE66" s="771"/>
      <c r="AF66" s="890" t="s">
        <v>402</v>
      </c>
      <c r="AG66" s="851"/>
      <c r="AH66" s="851"/>
      <c r="AI66" s="851"/>
      <c r="AJ66" s="891"/>
      <c r="AK66" s="769" t="s">
        <v>426</v>
      </c>
      <c r="AL66" s="764"/>
      <c r="AM66" s="764"/>
      <c r="AN66" s="764"/>
      <c r="AO66" s="765"/>
      <c r="AP66" s="769" t="s">
        <v>427</v>
      </c>
      <c r="AQ66" s="770"/>
      <c r="AR66" s="770"/>
      <c r="AS66" s="770"/>
      <c r="AT66" s="771"/>
      <c r="AU66" s="769" t="s">
        <v>428</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430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438</v>
      </c>
      <c r="AB109" s="929"/>
      <c r="AC109" s="929"/>
      <c r="AD109" s="929"/>
      <c r="AE109" s="930"/>
      <c r="AF109" s="928" t="s">
        <v>439</v>
      </c>
      <c r="AG109" s="929"/>
      <c r="AH109" s="929"/>
      <c r="AI109" s="929"/>
      <c r="AJ109" s="930"/>
      <c r="AK109" s="928" t="s">
        <v>309</v>
      </c>
      <c r="AL109" s="929"/>
      <c r="AM109" s="929"/>
      <c r="AN109" s="929"/>
      <c r="AO109" s="930"/>
      <c r="AP109" s="928" t="s">
        <v>440</v>
      </c>
      <c r="AQ109" s="929"/>
      <c r="AR109" s="929"/>
      <c r="AS109" s="929"/>
      <c r="AT109" s="931"/>
      <c r="AU109" s="948" t="s">
        <v>437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438</v>
      </c>
      <c r="BR109" s="929"/>
      <c r="BS109" s="929"/>
      <c r="BT109" s="929"/>
      <c r="BU109" s="930"/>
      <c r="BV109" s="928" t="s">
        <v>439</v>
      </c>
      <c r="BW109" s="929"/>
      <c r="BX109" s="929"/>
      <c r="BY109" s="929"/>
      <c r="BZ109" s="930"/>
      <c r="CA109" s="928" t="s">
        <v>309</v>
      </c>
      <c r="CB109" s="929"/>
      <c r="CC109" s="929"/>
      <c r="CD109" s="929"/>
      <c r="CE109" s="930"/>
      <c r="CF109" s="949" t="s">
        <v>440</v>
      </c>
      <c r="CG109" s="949"/>
      <c r="CH109" s="949"/>
      <c r="CI109" s="949"/>
      <c r="CJ109" s="949"/>
      <c r="CK109" s="928" t="s">
        <v>441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438</v>
      </c>
      <c r="DH109" s="929"/>
      <c r="DI109" s="929"/>
      <c r="DJ109" s="929"/>
      <c r="DK109" s="930"/>
      <c r="DL109" s="928" t="s">
        <v>439</v>
      </c>
      <c r="DM109" s="929"/>
      <c r="DN109" s="929"/>
      <c r="DO109" s="929"/>
      <c r="DP109" s="930"/>
      <c r="DQ109" s="928" t="s">
        <v>309</v>
      </c>
      <c r="DR109" s="929"/>
      <c r="DS109" s="929"/>
      <c r="DT109" s="929"/>
      <c r="DU109" s="930"/>
      <c r="DV109" s="928" t="s">
        <v>440</v>
      </c>
      <c r="DW109" s="929"/>
      <c r="DX109" s="929"/>
      <c r="DY109" s="929"/>
      <c r="DZ109" s="931"/>
    </row>
    <row r="110" spans="1:131" s="230" customFormat="1" ht="26.25" customHeight="1" x14ac:dyDescent="0.15">
      <c r="A110" s="932" t="s">
        <v>442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882133</v>
      </c>
      <c r="AB110" s="936"/>
      <c r="AC110" s="936"/>
      <c r="AD110" s="936"/>
      <c r="AE110" s="937"/>
      <c r="AF110" s="938">
        <v>888883</v>
      </c>
      <c r="AG110" s="936"/>
      <c r="AH110" s="936"/>
      <c r="AI110" s="936"/>
      <c r="AJ110" s="937"/>
      <c r="AK110" s="938">
        <v>843492</v>
      </c>
      <c r="AL110" s="936"/>
      <c r="AM110" s="936"/>
      <c r="AN110" s="936"/>
      <c r="AO110" s="937"/>
      <c r="AP110" s="939">
        <v>16.399999999999999</v>
      </c>
      <c r="AQ110" s="940"/>
      <c r="AR110" s="940"/>
      <c r="AS110" s="940"/>
      <c r="AT110" s="941"/>
      <c r="AU110" s="942" t="s">
        <v>75</v>
      </c>
      <c r="AV110" s="943"/>
      <c r="AW110" s="943"/>
      <c r="AX110" s="943"/>
      <c r="AY110" s="943"/>
      <c r="AZ110" s="965" t="s">
        <v>443</v>
      </c>
      <c r="BA110" s="933"/>
      <c r="BB110" s="933"/>
      <c r="BC110" s="933"/>
      <c r="BD110" s="933"/>
      <c r="BE110" s="933"/>
      <c r="BF110" s="933"/>
      <c r="BG110" s="933"/>
      <c r="BH110" s="933"/>
      <c r="BI110" s="933"/>
      <c r="BJ110" s="933"/>
      <c r="BK110" s="933"/>
      <c r="BL110" s="933"/>
      <c r="BM110" s="933"/>
      <c r="BN110" s="933"/>
      <c r="BO110" s="933"/>
      <c r="BP110" s="934"/>
      <c r="BQ110" s="966">
        <v>8465183</v>
      </c>
      <c r="BR110" s="967"/>
      <c r="BS110" s="967"/>
      <c r="BT110" s="967"/>
      <c r="BU110" s="967"/>
      <c r="BV110" s="967">
        <v>8782518</v>
      </c>
      <c r="BW110" s="967"/>
      <c r="BX110" s="967"/>
      <c r="BY110" s="967"/>
      <c r="BZ110" s="967"/>
      <c r="CA110" s="967">
        <v>8897036</v>
      </c>
      <c r="CB110" s="967"/>
      <c r="CC110" s="967"/>
      <c r="CD110" s="967"/>
      <c r="CE110" s="967"/>
      <c r="CF110" s="980">
        <v>172.6</v>
      </c>
      <c r="CG110" s="981"/>
      <c r="CH110" s="981"/>
      <c r="CI110" s="981"/>
      <c r="CJ110" s="981"/>
      <c r="CK110" s="982" t="s">
        <v>444</v>
      </c>
      <c r="CL110" s="983"/>
      <c r="CM110" s="965" t="s">
        <v>445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429488</v>
      </c>
      <c r="DH110" s="967"/>
      <c r="DI110" s="967"/>
      <c r="DJ110" s="967"/>
      <c r="DK110" s="967"/>
      <c r="DL110" s="967">
        <v>415014</v>
      </c>
      <c r="DM110" s="967"/>
      <c r="DN110" s="967"/>
      <c r="DO110" s="967"/>
      <c r="DP110" s="967"/>
      <c r="DQ110" s="967">
        <v>400535</v>
      </c>
      <c r="DR110" s="967"/>
      <c r="DS110" s="967"/>
      <c r="DT110" s="967"/>
      <c r="DU110" s="967"/>
      <c r="DV110" s="968">
        <v>7.8</v>
      </c>
      <c r="DW110" s="968"/>
      <c r="DX110" s="968"/>
      <c r="DY110" s="968"/>
      <c r="DZ110" s="969"/>
    </row>
    <row r="111" spans="1:131" s="230" customFormat="1" ht="26.25" customHeight="1" x14ac:dyDescent="0.15">
      <c r="A111" s="970" t="s">
        <v>446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447</v>
      </c>
      <c r="AB111" s="974"/>
      <c r="AC111" s="974"/>
      <c r="AD111" s="974"/>
      <c r="AE111" s="975"/>
      <c r="AF111" s="976" t="s">
        <v>392</v>
      </c>
      <c r="AG111" s="974"/>
      <c r="AH111" s="974"/>
      <c r="AI111" s="974"/>
      <c r="AJ111" s="975"/>
      <c r="AK111" s="976" t="s">
        <v>392</v>
      </c>
      <c r="AL111" s="974"/>
      <c r="AM111" s="974"/>
      <c r="AN111" s="974"/>
      <c r="AO111" s="975"/>
      <c r="AP111" s="977" t="s">
        <v>392</v>
      </c>
      <c r="AQ111" s="978"/>
      <c r="AR111" s="978"/>
      <c r="AS111" s="978"/>
      <c r="AT111" s="979"/>
      <c r="AU111" s="944"/>
      <c r="AV111" s="945"/>
      <c r="AW111" s="945"/>
      <c r="AX111" s="945"/>
      <c r="AY111" s="945"/>
      <c r="AZ111" s="958" t="s">
        <v>448</v>
      </c>
      <c r="BA111" s="959"/>
      <c r="BB111" s="959"/>
      <c r="BC111" s="959"/>
      <c r="BD111" s="959"/>
      <c r="BE111" s="959"/>
      <c r="BF111" s="959"/>
      <c r="BG111" s="959"/>
      <c r="BH111" s="959"/>
      <c r="BI111" s="959"/>
      <c r="BJ111" s="959"/>
      <c r="BK111" s="959"/>
      <c r="BL111" s="959"/>
      <c r="BM111" s="959"/>
      <c r="BN111" s="959"/>
      <c r="BO111" s="959"/>
      <c r="BP111" s="960"/>
      <c r="BQ111" s="961">
        <v>429488</v>
      </c>
      <c r="BR111" s="962"/>
      <c r="BS111" s="962"/>
      <c r="BT111" s="962"/>
      <c r="BU111" s="962"/>
      <c r="BV111" s="962">
        <v>415014</v>
      </c>
      <c r="BW111" s="962"/>
      <c r="BX111" s="962"/>
      <c r="BY111" s="962"/>
      <c r="BZ111" s="962"/>
      <c r="CA111" s="962">
        <v>400535</v>
      </c>
      <c r="CB111" s="962"/>
      <c r="CC111" s="962"/>
      <c r="CD111" s="962"/>
      <c r="CE111" s="962"/>
      <c r="CF111" s="956">
        <v>7.8</v>
      </c>
      <c r="CG111" s="957"/>
      <c r="CH111" s="957"/>
      <c r="CI111" s="957"/>
      <c r="CJ111" s="957"/>
      <c r="CK111" s="984"/>
      <c r="CL111" s="985"/>
      <c r="CM111" s="958" t="s">
        <v>449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392</v>
      </c>
      <c r="DH111" s="962"/>
      <c r="DI111" s="962"/>
      <c r="DJ111" s="962"/>
      <c r="DK111" s="962"/>
      <c r="DL111" s="962" t="s">
        <v>392</v>
      </c>
      <c r="DM111" s="962"/>
      <c r="DN111" s="962"/>
      <c r="DO111" s="962"/>
      <c r="DP111" s="962"/>
      <c r="DQ111" s="962" t="s">
        <v>392</v>
      </c>
      <c r="DR111" s="962"/>
      <c r="DS111" s="962"/>
      <c r="DT111" s="962"/>
      <c r="DU111" s="962"/>
      <c r="DV111" s="963" t="s">
        <v>392</v>
      </c>
      <c r="DW111" s="963"/>
      <c r="DX111" s="963"/>
      <c r="DY111" s="963"/>
      <c r="DZ111" s="964"/>
    </row>
    <row r="112" spans="1:131" s="230" customFormat="1" ht="26.25" customHeight="1" x14ac:dyDescent="0.15">
      <c r="A112" s="988" t="s">
        <v>450</v>
      </c>
      <c r="B112" s="989"/>
      <c r="C112" s="959" t="s">
        <v>451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392</v>
      </c>
      <c r="AB112" s="995"/>
      <c r="AC112" s="995"/>
      <c r="AD112" s="995"/>
      <c r="AE112" s="996"/>
      <c r="AF112" s="997" t="s">
        <v>392</v>
      </c>
      <c r="AG112" s="995"/>
      <c r="AH112" s="995"/>
      <c r="AI112" s="995"/>
      <c r="AJ112" s="996"/>
      <c r="AK112" s="997" t="s">
        <v>392</v>
      </c>
      <c r="AL112" s="995"/>
      <c r="AM112" s="995"/>
      <c r="AN112" s="995"/>
      <c r="AO112" s="996"/>
      <c r="AP112" s="998" t="s">
        <v>392</v>
      </c>
      <c r="AQ112" s="999"/>
      <c r="AR112" s="999"/>
      <c r="AS112" s="999"/>
      <c r="AT112" s="1000"/>
      <c r="AU112" s="944"/>
      <c r="AV112" s="945"/>
      <c r="AW112" s="945"/>
      <c r="AX112" s="945"/>
      <c r="AY112" s="945"/>
      <c r="AZ112" s="958" t="s">
        <v>452</v>
      </c>
      <c r="BA112" s="959"/>
      <c r="BB112" s="959"/>
      <c r="BC112" s="959"/>
      <c r="BD112" s="959"/>
      <c r="BE112" s="959"/>
      <c r="BF112" s="959"/>
      <c r="BG112" s="959"/>
      <c r="BH112" s="959"/>
      <c r="BI112" s="959"/>
      <c r="BJ112" s="959"/>
      <c r="BK112" s="959"/>
      <c r="BL112" s="959"/>
      <c r="BM112" s="959"/>
      <c r="BN112" s="959"/>
      <c r="BO112" s="959"/>
      <c r="BP112" s="960"/>
      <c r="BQ112" s="961">
        <v>381045</v>
      </c>
      <c r="BR112" s="962"/>
      <c r="BS112" s="962"/>
      <c r="BT112" s="962"/>
      <c r="BU112" s="962"/>
      <c r="BV112" s="962">
        <v>582958</v>
      </c>
      <c r="BW112" s="962"/>
      <c r="BX112" s="962"/>
      <c r="BY112" s="962"/>
      <c r="BZ112" s="962"/>
      <c r="CA112" s="962">
        <v>517169</v>
      </c>
      <c r="CB112" s="962"/>
      <c r="CC112" s="962"/>
      <c r="CD112" s="962"/>
      <c r="CE112" s="962"/>
      <c r="CF112" s="956">
        <v>10</v>
      </c>
      <c r="CG112" s="957"/>
      <c r="CH112" s="957"/>
      <c r="CI112" s="957"/>
      <c r="CJ112" s="957"/>
      <c r="CK112" s="984"/>
      <c r="CL112" s="985"/>
      <c r="CM112" s="958" t="s">
        <v>453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392</v>
      </c>
      <c r="DH112" s="962"/>
      <c r="DI112" s="962"/>
      <c r="DJ112" s="962"/>
      <c r="DK112" s="962"/>
      <c r="DL112" s="962" t="s">
        <v>392</v>
      </c>
      <c r="DM112" s="962"/>
      <c r="DN112" s="962"/>
      <c r="DO112" s="962"/>
      <c r="DP112" s="962"/>
      <c r="DQ112" s="962" t="s">
        <v>392</v>
      </c>
      <c r="DR112" s="962"/>
      <c r="DS112" s="962"/>
      <c r="DT112" s="962"/>
      <c r="DU112" s="962"/>
      <c r="DV112" s="963" t="s">
        <v>392</v>
      </c>
      <c r="DW112" s="963"/>
      <c r="DX112" s="963"/>
      <c r="DY112" s="963"/>
      <c r="DZ112" s="964"/>
    </row>
    <row r="113" spans="1:130" s="230" customFormat="1" ht="26.25" customHeight="1" x14ac:dyDescent="0.15">
      <c r="A113" s="990"/>
      <c r="B113" s="991"/>
      <c r="C113" s="959" t="s">
        <v>454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84449</v>
      </c>
      <c r="AB113" s="974"/>
      <c r="AC113" s="974"/>
      <c r="AD113" s="974"/>
      <c r="AE113" s="975"/>
      <c r="AF113" s="976">
        <v>92541</v>
      </c>
      <c r="AG113" s="974"/>
      <c r="AH113" s="974"/>
      <c r="AI113" s="974"/>
      <c r="AJ113" s="975"/>
      <c r="AK113" s="976">
        <v>90000</v>
      </c>
      <c r="AL113" s="974"/>
      <c r="AM113" s="974"/>
      <c r="AN113" s="974"/>
      <c r="AO113" s="975"/>
      <c r="AP113" s="977">
        <v>1.7</v>
      </c>
      <c r="AQ113" s="978"/>
      <c r="AR113" s="978"/>
      <c r="AS113" s="978"/>
      <c r="AT113" s="979"/>
      <c r="AU113" s="944"/>
      <c r="AV113" s="945"/>
      <c r="AW113" s="945"/>
      <c r="AX113" s="945"/>
      <c r="AY113" s="945"/>
      <c r="AZ113" s="958" t="s">
        <v>455</v>
      </c>
      <c r="BA113" s="959"/>
      <c r="BB113" s="959"/>
      <c r="BC113" s="959"/>
      <c r="BD113" s="959"/>
      <c r="BE113" s="959"/>
      <c r="BF113" s="959"/>
      <c r="BG113" s="959"/>
      <c r="BH113" s="959"/>
      <c r="BI113" s="959"/>
      <c r="BJ113" s="959"/>
      <c r="BK113" s="959"/>
      <c r="BL113" s="959"/>
      <c r="BM113" s="959"/>
      <c r="BN113" s="959"/>
      <c r="BO113" s="959"/>
      <c r="BP113" s="960"/>
      <c r="BQ113" s="961">
        <v>323136</v>
      </c>
      <c r="BR113" s="962"/>
      <c r="BS113" s="962"/>
      <c r="BT113" s="962"/>
      <c r="BU113" s="962"/>
      <c r="BV113" s="962">
        <v>318899</v>
      </c>
      <c r="BW113" s="962"/>
      <c r="BX113" s="962"/>
      <c r="BY113" s="962"/>
      <c r="BZ113" s="962"/>
      <c r="CA113" s="962">
        <v>296069</v>
      </c>
      <c r="CB113" s="962"/>
      <c r="CC113" s="962"/>
      <c r="CD113" s="962"/>
      <c r="CE113" s="962"/>
      <c r="CF113" s="956">
        <v>5.7</v>
      </c>
      <c r="CG113" s="957"/>
      <c r="CH113" s="957"/>
      <c r="CI113" s="957"/>
      <c r="CJ113" s="957"/>
      <c r="CK113" s="984"/>
      <c r="CL113" s="985"/>
      <c r="CM113" s="958" t="s">
        <v>456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457</v>
      </c>
      <c r="DH113" s="995"/>
      <c r="DI113" s="995"/>
      <c r="DJ113" s="995"/>
      <c r="DK113" s="996"/>
      <c r="DL113" s="997" t="s">
        <v>392</v>
      </c>
      <c r="DM113" s="995"/>
      <c r="DN113" s="995"/>
      <c r="DO113" s="995"/>
      <c r="DP113" s="996"/>
      <c r="DQ113" s="997" t="s">
        <v>458</v>
      </c>
      <c r="DR113" s="995"/>
      <c r="DS113" s="995"/>
      <c r="DT113" s="995"/>
      <c r="DU113" s="996"/>
      <c r="DV113" s="998" t="s">
        <v>459</v>
      </c>
      <c r="DW113" s="999"/>
      <c r="DX113" s="999"/>
      <c r="DY113" s="999"/>
      <c r="DZ113" s="1000"/>
    </row>
    <row r="114" spans="1:130" s="230" customFormat="1" ht="26.25" customHeight="1" x14ac:dyDescent="0.15">
      <c r="A114" s="990"/>
      <c r="B114" s="991"/>
      <c r="C114" s="959" t="s">
        <v>460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59943</v>
      </c>
      <c r="AB114" s="995"/>
      <c r="AC114" s="995"/>
      <c r="AD114" s="995"/>
      <c r="AE114" s="996"/>
      <c r="AF114" s="997">
        <v>51752</v>
      </c>
      <c r="AG114" s="995"/>
      <c r="AH114" s="995"/>
      <c r="AI114" s="995"/>
      <c r="AJ114" s="996"/>
      <c r="AK114" s="997">
        <v>50146</v>
      </c>
      <c r="AL114" s="995"/>
      <c r="AM114" s="995"/>
      <c r="AN114" s="995"/>
      <c r="AO114" s="996"/>
      <c r="AP114" s="998">
        <v>1</v>
      </c>
      <c r="AQ114" s="999"/>
      <c r="AR114" s="999"/>
      <c r="AS114" s="999"/>
      <c r="AT114" s="1000"/>
      <c r="AU114" s="944"/>
      <c r="AV114" s="945"/>
      <c r="AW114" s="945"/>
      <c r="AX114" s="945"/>
      <c r="AY114" s="945"/>
      <c r="AZ114" s="958" t="s">
        <v>461</v>
      </c>
      <c r="BA114" s="959"/>
      <c r="BB114" s="959"/>
      <c r="BC114" s="959"/>
      <c r="BD114" s="959"/>
      <c r="BE114" s="959"/>
      <c r="BF114" s="959"/>
      <c r="BG114" s="959"/>
      <c r="BH114" s="959"/>
      <c r="BI114" s="959"/>
      <c r="BJ114" s="959"/>
      <c r="BK114" s="959"/>
      <c r="BL114" s="959"/>
      <c r="BM114" s="959"/>
      <c r="BN114" s="959"/>
      <c r="BO114" s="959"/>
      <c r="BP114" s="960"/>
      <c r="BQ114" s="961">
        <v>2525505</v>
      </c>
      <c r="BR114" s="962"/>
      <c r="BS114" s="962"/>
      <c r="BT114" s="962"/>
      <c r="BU114" s="962"/>
      <c r="BV114" s="962">
        <v>2523062</v>
      </c>
      <c r="BW114" s="962"/>
      <c r="BX114" s="962"/>
      <c r="BY114" s="962"/>
      <c r="BZ114" s="962"/>
      <c r="CA114" s="962">
        <v>2499357</v>
      </c>
      <c r="CB114" s="962"/>
      <c r="CC114" s="962"/>
      <c r="CD114" s="962"/>
      <c r="CE114" s="962"/>
      <c r="CF114" s="956">
        <v>48.5</v>
      </c>
      <c r="CG114" s="957"/>
      <c r="CH114" s="957"/>
      <c r="CI114" s="957"/>
      <c r="CJ114" s="957"/>
      <c r="CK114" s="984"/>
      <c r="CL114" s="985"/>
      <c r="CM114" s="958" t="s">
        <v>462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392</v>
      </c>
      <c r="DH114" s="995"/>
      <c r="DI114" s="995"/>
      <c r="DJ114" s="995"/>
      <c r="DK114" s="996"/>
      <c r="DL114" s="997" t="s">
        <v>392</v>
      </c>
      <c r="DM114" s="995"/>
      <c r="DN114" s="995"/>
      <c r="DO114" s="995"/>
      <c r="DP114" s="996"/>
      <c r="DQ114" s="997" t="s">
        <v>463</v>
      </c>
      <c r="DR114" s="995"/>
      <c r="DS114" s="995"/>
      <c r="DT114" s="995"/>
      <c r="DU114" s="996"/>
      <c r="DV114" s="998" t="s">
        <v>392</v>
      </c>
      <c r="DW114" s="999"/>
      <c r="DX114" s="999"/>
      <c r="DY114" s="999"/>
      <c r="DZ114" s="1000"/>
    </row>
    <row r="115" spans="1:130" s="230" customFormat="1" ht="26.25" customHeight="1" x14ac:dyDescent="0.15">
      <c r="A115" s="990"/>
      <c r="B115" s="991"/>
      <c r="C115" s="959" t="s">
        <v>464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10682</v>
      </c>
      <c r="AB115" s="974"/>
      <c r="AC115" s="974"/>
      <c r="AD115" s="974"/>
      <c r="AE115" s="975"/>
      <c r="AF115" s="976">
        <v>22747</v>
      </c>
      <c r="AG115" s="974"/>
      <c r="AH115" s="974"/>
      <c r="AI115" s="974"/>
      <c r="AJ115" s="975"/>
      <c r="AK115" s="976">
        <v>22753</v>
      </c>
      <c r="AL115" s="974"/>
      <c r="AM115" s="974"/>
      <c r="AN115" s="974"/>
      <c r="AO115" s="975"/>
      <c r="AP115" s="977">
        <v>0.4</v>
      </c>
      <c r="AQ115" s="978"/>
      <c r="AR115" s="978"/>
      <c r="AS115" s="978"/>
      <c r="AT115" s="979"/>
      <c r="AU115" s="944"/>
      <c r="AV115" s="945"/>
      <c r="AW115" s="945"/>
      <c r="AX115" s="945"/>
      <c r="AY115" s="945"/>
      <c r="AZ115" s="958" t="s">
        <v>465</v>
      </c>
      <c r="BA115" s="959"/>
      <c r="BB115" s="959"/>
      <c r="BC115" s="959"/>
      <c r="BD115" s="959"/>
      <c r="BE115" s="959"/>
      <c r="BF115" s="959"/>
      <c r="BG115" s="959"/>
      <c r="BH115" s="959"/>
      <c r="BI115" s="959"/>
      <c r="BJ115" s="959"/>
      <c r="BK115" s="959"/>
      <c r="BL115" s="959"/>
      <c r="BM115" s="959"/>
      <c r="BN115" s="959"/>
      <c r="BO115" s="959"/>
      <c r="BP115" s="960"/>
      <c r="BQ115" s="961" t="s">
        <v>392</v>
      </c>
      <c r="BR115" s="962"/>
      <c r="BS115" s="962"/>
      <c r="BT115" s="962"/>
      <c r="BU115" s="962"/>
      <c r="BV115" s="962" t="s">
        <v>392</v>
      </c>
      <c r="BW115" s="962"/>
      <c r="BX115" s="962"/>
      <c r="BY115" s="962"/>
      <c r="BZ115" s="962"/>
      <c r="CA115" s="962" t="s">
        <v>392</v>
      </c>
      <c r="CB115" s="962"/>
      <c r="CC115" s="962"/>
      <c r="CD115" s="962"/>
      <c r="CE115" s="962"/>
      <c r="CF115" s="956" t="s">
        <v>392</v>
      </c>
      <c r="CG115" s="957"/>
      <c r="CH115" s="957"/>
      <c r="CI115" s="957"/>
      <c r="CJ115" s="957"/>
      <c r="CK115" s="984"/>
      <c r="CL115" s="985"/>
      <c r="CM115" s="958" t="s">
        <v>466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392</v>
      </c>
      <c r="DH115" s="995"/>
      <c r="DI115" s="995"/>
      <c r="DJ115" s="995"/>
      <c r="DK115" s="996"/>
      <c r="DL115" s="997" t="s">
        <v>392</v>
      </c>
      <c r="DM115" s="995"/>
      <c r="DN115" s="995"/>
      <c r="DO115" s="995"/>
      <c r="DP115" s="996"/>
      <c r="DQ115" s="997" t="s">
        <v>392</v>
      </c>
      <c r="DR115" s="995"/>
      <c r="DS115" s="995"/>
      <c r="DT115" s="995"/>
      <c r="DU115" s="996"/>
      <c r="DV115" s="998" t="s">
        <v>463</v>
      </c>
      <c r="DW115" s="999"/>
      <c r="DX115" s="999"/>
      <c r="DY115" s="999"/>
      <c r="DZ115" s="1000"/>
    </row>
    <row r="116" spans="1:130" s="230" customFormat="1" ht="26.25" customHeight="1" x14ac:dyDescent="0.15">
      <c r="A116" s="992"/>
      <c r="B116" s="993"/>
      <c r="C116" s="1001" t="s">
        <v>467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4</v>
      </c>
      <c r="AB116" s="995"/>
      <c r="AC116" s="995"/>
      <c r="AD116" s="995"/>
      <c r="AE116" s="996"/>
      <c r="AF116" s="997">
        <v>3</v>
      </c>
      <c r="AG116" s="995"/>
      <c r="AH116" s="995"/>
      <c r="AI116" s="995"/>
      <c r="AJ116" s="996"/>
      <c r="AK116" s="997" t="s">
        <v>392</v>
      </c>
      <c r="AL116" s="995"/>
      <c r="AM116" s="995"/>
      <c r="AN116" s="995"/>
      <c r="AO116" s="996"/>
      <c r="AP116" s="998" t="s">
        <v>392</v>
      </c>
      <c r="AQ116" s="999"/>
      <c r="AR116" s="999"/>
      <c r="AS116" s="999"/>
      <c r="AT116" s="1000"/>
      <c r="AU116" s="944"/>
      <c r="AV116" s="945"/>
      <c r="AW116" s="945"/>
      <c r="AX116" s="945"/>
      <c r="AY116" s="945"/>
      <c r="AZ116" s="1003" t="s">
        <v>468</v>
      </c>
      <c r="BA116" s="1004"/>
      <c r="BB116" s="1004"/>
      <c r="BC116" s="1004"/>
      <c r="BD116" s="1004"/>
      <c r="BE116" s="1004"/>
      <c r="BF116" s="1004"/>
      <c r="BG116" s="1004"/>
      <c r="BH116" s="1004"/>
      <c r="BI116" s="1004"/>
      <c r="BJ116" s="1004"/>
      <c r="BK116" s="1004"/>
      <c r="BL116" s="1004"/>
      <c r="BM116" s="1004"/>
      <c r="BN116" s="1004"/>
      <c r="BO116" s="1004"/>
      <c r="BP116" s="1005"/>
      <c r="BQ116" s="961" t="s">
        <v>392</v>
      </c>
      <c r="BR116" s="962"/>
      <c r="BS116" s="962"/>
      <c r="BT116" s="962"/>
      <c r="BU116" s="962"/>
      <c r="BV116" s="962" t="s">
        <v>392</v>
      </c>
      <c r="BW116" s="962"/>
      <c r="BX116" s="962"/>
      <c r="BY116" s="962"/>
      <c r="BZ116" s="962"/>
      <c r="CA116" s="962" t="s">
        <v>392</v>
      </c>
      <c r="CB116" s="962"/>
      <c r="CC116" s="962"/>
      <c r="CD116" s="962"/>
      <c r="CE116" s="962"/>
      <c r="CF116" s="956" t="s">
        <v>392</v>
      </c>
      <c r="CG116" s="957"/>
      <c r="CH116" s="957"/>
      <c r="CI116" s="957"/>
      <c r="CJ116" s="957"/>
      <c r="CK116" s="984"/>
      <c r="CL116" s="985"/>
      <c r="CM116" s="958" t="s">
        <v>469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392</v>
      </c>
      <c r="DH116" s="995"/>
      <c r="DI116" s="995"/>
      <c r="DJ116" s="995"/>
      <c r="DK116" s="996"/>
      <c r="DL116" s="997" t="s">
        <v>470</v>
      </c>
      <c r="DM116" s="995"/>
      <c r="DN116" s="995"/>
      <c r="DO116" s="995"/>
      <c r="DP116" s="996"/>
      <c r="DQ116" s="997" t="s">
        <v>392</v>
      </c>
      <c r="DR116" s="995"/>
      <c r="DS116" s="995"/>
      <c r="DT116" s="995"/>
      <c r="DU116" s="996"/>
      <c r="DV116" s="998" t="s">
        <v>392</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471</v>
      </c>
      <c r="Z117" s="930"/>
      <c r="AA117" s="1014">
        <v>1037211</v>
      </c>
      <c r="AB117" s="1015"/>
      <c r="AC117" s="1015"/>
      <c r="AD117" s="1015"/>
      <c r="AE117" s="1016"/>
      <c r="AF117" s="1017">
        <v>1055926</v>
      </c>
      <c r="AG117" s="1015"/>
      <c r="AH117" s="1015"/>
      <c r="AI117" s="1015"/>
      <c r="AJ117" s="1016"/>
      <c r="AK117" s="1017">
        <v>1006391</v>
      </c>
      <c r="AL117" s="1015"/>
      <c r="AM117" s="1015"/>
      <c r="AN117" s="1015"/>
      <c r="AO117" s="1016"/>
      <c r="AP117" s="1018"/>
      <c r="AQ117" s="1019"/>
      <c r="AR117" s="1019"/>
      <c r="AS117" s="1019"/>
      <c r="AT117" s="1020"/>
      <c r="AU117" s="944"/>
      <c r="AV117" s="945"/>
      <c r="AW117" s="945"/>
      <c r="AX117" s="945"/>
      <c r="AY117" s="945"/>
      <c r="AZ117" s="1010" t="s">
        <v>472</v>
      </c>
      <c r="BA117" s="1011"/>
      <c r="BB117" s="1011"/>
      <c r="BC117" s="1011"/>
      <c r="BD117" s="1011"/>
      <c r="BE117" s="1011"/>
      <c r="BF117" s="1011"/>
      <c r="BG117" s="1011"/>
      <c r="BH117" s="1011"/>
      <c r="BI117" s="1011"/>
      <c r="BJ117" s="1011"/>
      <c r="BK117" s="1011"/>
      <c r="BL117" s="1011"/>
      <c r="BM117" s="1011"/>
      <c r="BN117" s="1011"/>
      <c r="BO117" s="1011"/>
      <c r="BP117" s="1012"/>
      <c r="BQ117" s="961" t="s">
        <v>392</v>
      </c>
      <c r="BR117" s="962"/>
      <c r="BS117" s="962"/>
      <c r="BT117" s="962"/>
      <c r="BU117" s="962"/>
      <c r="BV117" s="962" t="s">
        <v>392</v>
      </c>
      <c r="BW117" s="962"/>
      <c r="BX117" s="962"/>
      <c r="BY117" s="962"/>
      <c r="BZ117" s="962"/>
      <c r="CA117" s="962" t="s">
        <v>392</v>
      </c>
      <c r="CB117" s="962"/>
      <c r="CC117" s="962"/>
      <c r="CD117" s="962"/>
      <c r="CE117" s="962"/>
      <c r="CF117" s="956" t="s">
        <v>392</v>
      </c>
      <c r="CG117" s="957"/>
      <c r="CH117" s="957"/>
      <c r="CI117" s="957"/>
      <c r="CJ117" s="957"/>
      <c r="CK117" s="984"/>
      <c r="CL117" s="985"/>
      <c r="CM117" s="958" t="s">
        <v>473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392</v>
      </c>
      <c r="DH117" s="995"/>
      <c r="DI117" s="995"/>
      <c r="DJ117" s="995"/>
      <c r="DK117" s="996"/>
      <c r="DL117" s="997" t="s">
        <v>392</v>
      </c>
      <c r="DM117" s="995"/>
      <c r="DN117" s="995"/>
      <c r="DO117" s="995"/>
      <c r="DP117" s="996"/>
      <c r="DQ117" s="997" t="s">
        <v>392</v>
      </c>
      <c r="DR117" s="995"/>
      <c r="DS117" s="995"/>
      <c r="DT117" s="995"/>
      <c r="DU117" s="996"/>
      <c r="DV117" s="998" t="s">
        <v>392</v>
      </c>
      <c r="DW117" s="999"/>
      <c r="DX117" s="999"/>
      <c r="DY117" s="999"/>
      <c r="DZ117" s="1000"/>
    </row>
    <row r="118" spans="1:130" s="230" customFormat="1" ht="26.25" customHeight="1" x14ac:dyDescent="0.15">
      <c r="A118" s="948" t="s">
        <v>441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438</v>
      </c>
      <c r="AB118" s="929"/>
      <c r="AC118" s="929"/>
      <c r="AD118" s="929"/>
      <c r="AE118" s="930"/>
      <c r="AF118" s="928" t="s">
        <v>439</v>
      </c>
      <c r="AG118" s="929"/>
      <c r="AH118" s="929"/>
      <c r="AI118" s="929"/>
      <c r="AJ118" s="930"/>
      <c r="AK118" s="928" t="s">
        <v>309</v>
      </c>
      <c r="AL118" s="929"/>
      <c r="AM118" s="929"/>
      <c r="AN118" s="929"/>
      <c r="AO118" s="930"/>
      <c r="AP118" s="1006" t="s">
        <v>440</v>
      </c>
      <c r="AQ118" s="1007"/>
      <c r="AR118" s="1007"/>
      <c r="AS118" s="1007"/>
      <c r="AT118" s="1008"/>
      <c r="AU118" s="944"/>
      <c r="AV118" s="945"/>
      <c r="AW118" s="945"/>
      <c r="AX118" s="945"/>
      <c r="AY118" s="945"/>
      <c r="AZ118" s="1009" t="s">
        <v>474</v>
      </c>
      <c r="BA118" s="1001"/>
      <c r="BB118" s="1001"/>
      <c r="BC118" s="1001"/>
      <c r="BD118" s="1001"/>
      <c r="BE118" s="1001"/>
      <c r="BF118" s="1001"/>
      <c r="BG118" s="1001"/>
      <c r="BH118" s="1001"/>
      <c r="BI118" s="1001"/>
      <c r="BJ118" s="1001"/>
      <c r="BK118" s="1001"/>
      <c r="BL118" s="1001"/>
      <c r="BM118" s="1001"/>
      <c r="BN118" s="1001"/>
      <c r="BO118" s="1001"/>
      <c r="BP118" s="1002"/>
      <c r="BQ118" s="1035" t="s">
        <v>458</v>
      </c>
      <c r="BR118" s="1036"/>
      <c r="BS118" s="1036"/>
      <c r="BT118" s="1036"/>
      <c r="BU118" s="1036"/>
      <c r="BV118" s="1036" t="s">
        <v>459</v>
      </c>
      <c r="BW118" s="1036"/>
      <c r="BX118" s="1036"/>
      <c r="BY118" s="1036"/>
      <c r="BZ118" s="1036"/>
      <c r="CA118" s="1036" t="s">
        <v>392</v>
      </c>
      <c r="CB118" s="1036"/>
      <c r="CC118" s="1036"/>
      <c r="CD118" s="1036"/>
      <c r="CE118" s="1036"/>
      <c r="CF118" s="956" t="s">
        <v>392</v>
      </c>
      <c r="CG118" s="957"/>
      <c r="CH118" s="957"/>
      <c r="CI118" s="957"/>
      <c r="CJ118" s="957"/>
      <c r="CK118" s="984"/>
      <c r="CL118" s="985"/>
      <c r="CM118" s="958" t="s">
        <v>475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392</v>
      </c>
      <c r="DH118" s="995"/>
      <c r="DI118" s="995"/>
      <c r="DJ118" s="995"/>
      <c r="DK118" s="996"/>
      <c r="DL118" s="997" t="s">
        <v>457</v>
      </c>
      <c r="DM118" s="995"/>
      <c r="DN118" s="995"/>
      <c r="DO118" s="995"/>
      <c r="DP118" s="996"/>
      <c r="DQ118" s="997" t="s">
        <v>392</v>
      </c>
      <c r="DR118" s="995"/>
      <c r="DS118" s="995"/>
      <c r="DT118" s="995"/>
      <c r="DU118" s="996"/>
      <c r="DV118" s="998" t="s">
        <v>392</v>
      </c>
      <c r="DW118" s="999"/>
      <c r="DX118" s="999"/>
      <c r="DY118" s="999"/>
      <c r="DZ118" s="1000"/>
    </row>
    <row r="119" spans="1:130" s="230" customFormat="1" ht="26.25" customHeight="1" x14ac:dyDescent="0.15">
      <c r="A119" s="1092" t="s">
        <v>444</v>
      </c>
      <c r="B119" s="983"/>
      <c r="C119" s="965" t="s">
        <v>445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10682</v>
      </c>
      <c r="AB119" s="936"/>
      <c r="AC119" s="936"/>
      <c r="AD119" s="936"/>
      <c r="AE119" s="937"/>
      <c r="AF119" s="938">
        <v>22747</v>
      </c>
      <c r="AG119" s="936"/>
      <c r="AH119" s="936"/>
      <c r="AI119" s="936"/>
      <c r="AJ119" s="937"/>
      <c r="AK119" s="938">
        <v>22753</v>
      </c>
      <c r="AL119" s="936"/>
      <c r="AM119" s="936"/>
      <c r="AN119" s="936"/>
      <c r="AO119" s="937"/>
      <c r="AP119" s="939">
        <v>0.4</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476</v>
      </c>
      <c r="BP119" s="1041"/>
      <c r="BQ119" s="1035">
        <v>12124357</v>
      </c>
      <c r="BR119" s="1036"/>
      <c r="BS119" s="1036"/>
      <c r="BT119" s="1036"/>
      <c r="BU119" s="1036"/>
      <c r="BV119" s="1036">
        <v>12622451</v>
      </c>
      <c r="BW119" s="1036"/>
      <c r="BX119" s="1036"/>
      <c r="BY119" s="1036"/>
      <c r="BZ119" s="1036"/>
      <c r="CA119" s="1036">
        <v>12610166</v>
      </c>
      <c r="CB119" s="1036"/>
      <c r="CC119" s="1036"/>
      <c r="CD119" s="1036"/>
      <c r="CE119" s="1036"/>
      <c r="CF119" s="1037"/>
      <c r="CG119" s="1038"/>
      <c r="CH119" s="1038"/>
      <c r="CI119" s="1038"/>
      <c r="CJ119" s="1039"/>
      <c r="CK119" s="986"/>
      <c r="CL119" s="987"/>
      <c r="CM119" s="1009" t="s">
        <v>477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392</v>
      </c>
      <c r="DH119" s="1022"/>
      <c r="DI119" s="1022"/>
      <c r="DJ119" s="1022"/>
      <c r="DK119" s="1023"/>
      <c r="DL119" s="1021" t="s">
        <v>392</v>
      </c>
      <c r="DM119" s="1022"/>
      <c r="DN119" s="1022"/>
      <c r="DO119" s="1022"/>
      <c r="DP119" s="1023"/>
      <c r="DQ119" s="1021" t="s">
        <v>392</v>
      </c>
      <c r="DR119" s="1022"/>
      <c r="DS119" s="1022"/>
      <c r="DT119" s="1022"/>
      <c r="DU119" s="1023"/>
      <c r="DV119" s="1024" t="s">
        <v>392</v>
      </c>
      <c r="DW119" s="1025"/>
      <c r="DX119" s="1025"/>
      <c r="DY119" s="1025"/>
      <c r="DZ119" s="1026"/>
    </row>
    <row r="120" spans="1:130" s="230" customFormat="1" ht="26.25" customHeight="1" x14ac:dyDescent="0.15">
      <c r="A120" s="1093"/>
      <c r="B120" s="985"/>
      <c r="C120" s="958" t="s">
        <v>449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392</v>
      </c>
      <c r="AB120" s="995"/>
      <c r="AC120" s="995"/>
      <c r="AD120" s="995"/>
      <c r="AE120" s="996"/>
      <c r="AF120" s="997" t="s">
        <v>392</v>
      </c>
      <c r="AG120" s="995"/>
      <c r="AH120" s="995"/>
      <c r="AI120" s="995"/>
      <c r="AJ120" s="996"/>
      <c r="AK120" s="997" t="s">
        <v>392</v>
      </c>
      <c r="AL120" s="995"/>
      <c r="AM120" s="995"/>
      <c r="AN120" s="995"/>
      <c r="AO120" s="996"/>
      <c r="AP120" s="998" t="s">
        <v>392</v>
      </c>
      <c r="AQ120" s="999"/>
      <c r="AR120" s="999"/>
      <c r="AS120" s="999"/>
      <c r="AT120" s="1000"/>
      <c r="AU120" s="1027" t="s">
        <v>478</v>
      </c>
      <c r="AV120" s="1028"/>
      <c r="AW120" s="1028"/>
      <c r="AX120" s="1028"/>
      <c r="AY120" s="1029"/>
      <c r="AZ120" s="965" t="s">
        <v>479</v>
      </c>
      <c r="BA120" s="933"/>
      <c r="BB120" s="933"/>
      <c r="BC120" s="933"/>
      <c r="BD120" s="933"/>
      <c r="BE120" s="933"/>
      <c r="BF120" s="933"/>
      <c r="BG120" s="933"/>
      <c r="BH120" s="933"/>
      <c r="BI120" s="933"/>
      <c r="BJ120" s="933"/>
      <c r="BK120" s="933"/>
      <c r="BL120" s="933"/>
      <c r="BM120" s="933"/>
      <c r="BN120" s="933"/>
      <c r="BO120" s="933"/>
      <c r="BP120" s="934"/>
      <c r="BQ120" s="966">
        <v>5440378</v>
      </c>
      <c r="BR120" s="967"/>
      <c r="BS120" s="967"/>
      <c r="BT120" s="967"/>
      <c r="BU120" s="967"/>
      <c r="BV120" s="967">
        <v>5352956</v>
      </c>
      <c r="BW120" s="967"/>
      <c r="BX120" s="967"/>
      <c r="BY120" s="967"/>
      <c r="BZ120" s="967"/>
      <c r="CA120" s="967">
        <v>4639828</v>
      </c>
      <c r="CB120" s="967"/>
      <c r="CC120" s="967"/>
      <c r="CD120" s="967"/>
      <c r="CE120" s="967"/>
      <c r="CF120" s="980">
        <v>90</v>
      </c>
      <c r="CG120" s="981"/>
      <c r="CH120" s="981"/>
      <c r="CI120" s="981"/>
      <c r="CJ120" s="981"/>
      <c r="CK120" s="1042" t="s">
        <v>480</v>
      </c>
      <c r="CL120" s="1043"/>
      <c r="CM120" s="1043"/>
      <c r="CN120" s="1043"/>
      <c r="CO120" s="1044"/>
      <c r="CP120" s="1050" t="s">
        <v>412</v>
      </c>
      <c r="CQ120" s="1051"/>
      <c r="CR120" s="1051"/>
      <c r="CS120" s="1051"/>
      <c r="CT120" s="1051"/>
      <c r="CU120" s="1051"/>
      <c r="CV120" s="1051"/>
      <c r="CW120" s="1051"/>
      <c r="CX120" s="1051"/>
      <c r="CY120" s="1051"/>
      <c r="CZ120" s="1051"/>
      <c r="DA120" s="1051"/>
      <c r="DB120" s="1051"/>
      <c r="DC120" s="1051"/>
      <c r="DD120" s="1051"/>
      <c r="DE120" s="1051"/>
      <c r="DF120" s="1052"/>
      <c r="DG120" s="966">
        <v>381045</v>
      </c>
      <c r="DH120" s="967"/>
      <c r="DI120" s="967"/>
      <c r="DJ120" s="967"/>
      <c r="DK120" s="967"/>
      <c r="DL120" s="967">
        <v>582958</v>
      </c>
      <c r="DM120" s="967"/>
      <c r="DN120" s="967"/>
      <c r="DO120" s="967"/>
      <c r="DP120" s="967"/>
      <c r="DQ120" s="967">
        <v>517169</v>
      </c>
      <c r="DR120" s="967"/>
      <c r="DS120" s="967"/>
      <c r="DT120" s="967"/>
      <c r="DU120" s="967"/>
      <c r="DV120" s="968">
        <v>10</v>
      </c>
      <c r="DW120" s="968"/>
      <c r="DX120" s="968"/>
      <c r="DY120" s="968"/>
      <c r="DZ120" s="969"/>
    </row>
    <row r="121" spans="1:130" s="230" customFormat="1" ht="26.25" customHeight="1" x14ac:dyDescent="0.15">
      <c r="A121" s="1093"/>
      <c r="B121" s="985"/>
      <c r="C121" s="1010" t="s">
        <v>481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392</v>
      </c>
      <c r="AB121" s="995"/>
      <c r="AC121" s="995"/>
      <c r="AD121" s="995"/>
      <c r="AE121" s="996"/>
      <c r="AF121" s="997" t="s">
        <v>392</v>
      </c>
      <c r="AG121" s="995"/>
      <c r="AH121" s="995"/>
      <c r="AI121" s="995"/>
      <c r="AJ121" s="996"/>
      <c r="AK121" s="997" t="s">
        <v>459</v>
      </c>
      <c r="AL121" s="995"/>
      <c r="AM121" s="995"/>
      <c r="AN121" s="995"/>
      <c r="AO121" s="996"/>
      <c r="AP121" s="998" t="s">
        <v>392</v>
      </c>
      <c r="AQ121" s="999"/>
      <c r="AR121" s="999"/>
      <c r="AS121" s="999"/>
      <c r="AT121" s="1000"/>
      <c r="AU121" s="1030"/>
      <c r="AV121" s="1031"/>
      <c r="AW121" s="1031"/>
      <c r="AX121" s="1031"/>
      <c r="AY121" s="1032"/>
      <c r="AZ121" s="958" t="s">
        <v>482</v>
      </c>
      <c r="BA121" s="959"/>
      <c r="BB121" s="959"/>
      <c r="BC121" s="959"/>
      <c r="BD121" s="959"/>
      <c r="BE121" s="959"/>
      <c r="BF121" s="959"/>
      <c r="BG121" s="959"/>
      <c r="BH121" s="959"/>
      <c r="BI121" s="959"/>
      <c r="BJ121" s="959"/>
      <c r="BK121" s="959"/>
      <c r="BL121" s="959"/>
      <c r="BM121" s="959"/>
      <c r="BN121" s="959"/>
      <c r="BO121" s="959"/>
      <c r="BP121" s="960"/>
      <c r="BQ121" s="961">
        <v>3020</v>
      </c>
      <c r="BR121" s="962"/>
      <c r="BS121" s="962"/>
      <c r="BT121" s="962"/>
      <c r="BU121" s="962"/>
      <c r="BV121" s="962">
        <v>1770</v>
      </c>
      <c r="BW121" s="962"/>
      <c r="BX121" s="962"/>
      <c r="BY121" s="962"/>
      <c r="BZ121" s="962"/>
      <c r="CA121" s="962">
        <v>601</v>
      </c>
      <c r="CB121" s="962"/>
      <c r="CC121" s="962"/>
      <c r="CD121" s="962"/>
      <c r="CE121" s="962"/>
      <c r="CF121" s="956">
        <v>0</v>
      </c>
      <c r="CG121" s="957"/>
      <c r="CH121" s="957"/>
      <c r="CI121" s="957"/>
      <c r="CJ121" s="957"/>
      <c r="CK121" s="1045"/>
      <c r="CL121" s="1046"/>
      <c r="CM121" s="1046"/>
      <c r="CN121" s="1046"/>
      <c r="CO121" s="1047"/>
      <c r="CP121" s="1055" t="s">
        <v>416</v>
      </c>
      <c r="CQ121" s="1056"/>
      <c r="CR121" s="1056"/>
      <c r="CS121" s="1056"/>
      <c r="CT121" s="1056"/>
      <c r="CU121" s="1056"/>
      <c r="CV121" s="1056"/>
      <c r="CW121" s="1056"/>
      <c r="CX121" s="1056"/>
      <c r="CY121" s="1056"/>
      <c r="CZ121" s="1056"/>
      <c r="DA121" s="1056"/>
      <c r="DB121" s="1056"/>
      <c r="DC121" s="1056"/>
      <c r="DD121" s="1056"/>
      <c r="DE121" s="1056"/>
      <c r="DF121" s="1057"/>
      <c r="DG121" s="961" t="s">
        <v>470</v>
      </c>
      <c r="DH121" s="962"/>
      <c r="DI121" s="962"/>
      <c r="DJ121" s="962"/>
      <c r="DK121" s="962"/>
      <c r="DL121" s="962" t="s">
        <v>392</v>
      </c>
      <c r="DM121" s="962"/>
      <c r="DN121" s="962"/>
      <c r="DO121" s="962"/>
      <c r="DP121" s="962"/>
      <c r="DQ121" s="962" t="s">
        <v>392</v>
      </c>
      <c r="DR121" s="962"/>
      <c r="DS121" s="962"/>
      <c r="DT121" s="962"/>
      <c r="DU121" s="962"/>
      <c r="DV121" s="963" t="s">
        <v>392</v>
      </c>
      <c r="DW121" s="963"/>
      <c r="DX121" s="963"/>
      <c r="DY121" s="963"/>
      <c r="DZ121" s="964"/>
    </row>
    <row r="122" spans="1:130" s="230" customFormat="1" ht="26.25" customHeight="1" x14ac:dyDescent="0.15">
      <c r="A122" s="1093"/>
      <c r="B122" s="985"/>
      <c r="C122" s="958" t="s">
        <v>462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392</v>
      </c>
      <c r="AB122" s="995"/>
      <c r="AC122" s="995"/>
      <c r="AD122" s="995"/>
      <c r="AE122" s="996"/>
      <c r="AF122" s="997" t="s">
        <v>392</v>
      </c>
      <c r="AG122" s="995"/>
      <c r="AH122" s="995"/>
      <c r="AI122" s="995"/>
      <c r="AJ122" s="996"/>
      <c r="AK122" s="997" t="s">
        <v>392</v>
      </c>
      <c r="AL122" s="995"/>
      <c r="AM122" s="995"/>
      <c r="AN122" s="995"/>
      <c r="AO122" s="996"/>
      <c r="AP122" s="998" t="s">
        <v>392</v>
      </c>
      <c r="AQ122" s="999"/>
      <c r="AR122" s="999"/>
      <c r="AS122" s="999"/>
      <c r="AT122" s="1000"/>
      <c r="AU122" s="1030"/>
      <c r="AV122" s="1031"/>
      <c r="AW122" s="1031"/>
      <c r="AX122" s="1031"/>
      <c r="AY122" s="1032"/>
      <c r="AZ122" s="1009" t="s">
        <v>483</v>
      </c>
      <c r="BA122" s="1001"/>
      <c r="BB122" s="1001"/>
      <c r="BC122" s="1001"/>
      <c r="BD122" s="1001"/>
      <c r="BE122" s="1001"/>
      <c r="BF122" s="1001"/>
      <c r="BG122" s="1001"/>
      <c r="BH122" s="1001"/>
      <c r="BI122" s="1001"/>
      <c r="BJ122" s="1001"/>
      <c r="BK122" s="1001"/>
      <c r="BL122" s="1001"/>
      <c r="BM122" s="1001"/>
      <c r="BN122" s="1001"/>
      <c r="BO122" s="1001"/>
      <c r="BP122" s="1002"/>
      <c r="BQ122" s="1035">
        <v>6808140</v>
      </c>
      <c r="BR122" s="1036"/>
      <c r="BS122" s="1036"/>
      <c r="BT122" s="1036"/>
      <c r="BU122" s="1036"/>
      <c r="BV122" s="1036">
        <v>6844912</v>
      </c>
      <c r="BW122" s="1036"/>
      <c r="BX122" s="1036"/>
      <c r="BY122" s="1036"/>
      <c r="BZ122" s="1036"/>
      <c r="CA122" s="1036">
        <v>6665856</v>
      </c>
      <c r="CB122" s="1036"/>
      <c r="CC122" s="1036"/>
      <c r="CD122" s="1036"/>
      <c r="CE122" s="1036"/>
      <c r="CF122" s="1053">
        <v>129.30000000000001</v>
      </c>
      <c r="CG122" s="1054"/>
      <c r="CH122" s="1054"/>
      <c r="CI122" s="1054"/>
      <c r="CJ122" s="1054"/>
      <c r="CK122" s="1045"/>
      <c r="CL122" s="1046"/>
      <c r="CM122" s="1046"/>
      <c r="CN122" s="1046"/>
      <c r="CO122" s="1047"/>
      <c r="CP122" s="1055" t="s">
        <v>408</v>
      </c>
      <c r="CQ122" s="1056"/>
      <c r="CR122" s="1056"/>
      <c r="CS122" s="1056"/>
      <c r="CT122" s="1056"/>
      <c r="CU122" s="1056"/>
      <c r="CV122" s="1056"/>
      <c r="CW122" s="1056"/>
      <c r="CX122" s="1056"/>
      <c r="CY122" s="1056"/>
      <c r="CZ122" s="1056"/>
      <c r="DA122" s="1056"/>
      <c r="DB122" s="1056"/>
      <c r="DC122" s="1056"/>
      <c r="DD122" s="1056"/>
      <c r="DE122" s="1056"/>
      <c r="DF122" s="1057"/>
      <c r="DG122" s="961" t="s">
        <v>392</v>
      </c>
      <c r="DH122" s="962"/>
      <c r="DI122" s="962"/>
      <c r="DJ122" s="962"/>
      <c r="DK122" s="962"/>
      <c r="DL122" s="962" t="s">
        <v>392</v>
      </c>
      <c r="DM122" s="962"/>
      <c r="DN122" s="962"/>
      <c r="DO122" s="962"/>
      <c r="DP122" s="962"/>
      <c r="DQ122" s="962" t="s">
        <v>463</v>
      </c>
      <c r="DR122" s="962"/>
      <c r="DS122" s="962"/>
      <c r="DT122" s="962"/>
      <c r="DU122" s="962"/>
      <c r="DV122" s="963" t="s">
        <v>392</v>
      </c>
      <c r="DW122" s="963"/>
      <c r="DX122" s="963"/>
      <c r="DY122" s="963"/>
      <c r="DZ122" s="964"/>
    </row>
    <row r="123" spans="1:130" s="230" customFormat="1" ht="26.25" customHeight="1" x14ac:dyDescent="0.15">
      <c r="A123" s="1093"/>
      <c r="B123" s="985"/>
      <c r="C123" s="958" t="s">
        <v>469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392</v>
      </c>
      <c r="AB123" s="995"/>
      <c r="AC123" s="995"/>
      <c r="AD123" s="995"/>
      <c r="AE123" s="996"/>
      <c r="AF123" s="997" t="s">
        <v>392</v>
      </c>
      <c r="AG123" s="995"/>
      <c r="AH123" s="995"/>
      <c r="AI123" s="995"/>
      <c r="AJ123" s="996"/>
      <c r="AK123" s="997" t="s">
        <v>392</v>
      </c>
      <c r="AL123" s="995"/>
      <c r="AM123" s="995"/>
      <c r="AN123" s="995"/>
      <c r="AO123" s="996"/>
      <c r="AP123" s="998" t="s">
        <v>392</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484</v>
      </c>
      <c r="BP123" s="1041"/>
      <c r="BQ123" s="1099">
        <v>12251538</v>
      </c>
      <c r="BR123" s="1100"/>
      <c r="BS123" s="1100"/>
      <c r="BT123" s="1100"/>
      <c r="BU123" s="1100"/>
      <c r="BV123" s="1100">
        <v>12199638</v>
      </c>
      <c r="BW123" s="1100"/>
      <c r="BX123" s="1100"/>
      <c r="BY123" s="1100"/>
      <c r="BZ123" s="1100"/>
      <c r="CA123" s="1100">
        <v>11306285</v>
      </c>
      <c r="CB123" s="1100"/>
      <c r="CC123" s="1100"/>
      <c r="CD123" s="1100"/>
      <c r="CE123" s="1100"/>
      <c r="CF123" s="1037"/>
      <c r="CG123" s="1038"/>
      <c r="CH123" s="1038"/>
      <c r="CI123" s="1038"/>
      <c r="CJ123" s="1039"/>
      <c r="CK123" s="1045"/>
      <c r="CL123" s="1046"/>
      <c r="CM123" s="1046"/>
      <c r="CN123" s="1046"/>
      <c r="CO123" s="1047"/>
      <c r="CP123" s="1055" t="s">
        <v>409</v>
      </c>
      <c r="CQ123" s="1056"/>
      <c r="CR123" s="1056"/>
      <c r="CS123" s="1056"/>
      <c r="CT123" s="1056"/>
      <c r="CU123" s="1056"/>
      <c r="CV123" s="1056"/>
      <c r="CW123" s="1056"/>
      <c r="CX123" s="1056"/>
      <c r="CY123" s="1056"/>
      <c r="CZ123" s="1056"/>
      <c r="DA123" s="1056"/>
      <c r="DB123" s="1056"/>
      <c r="DC123" s="1056"/>
      <c r="DD123" s="1056"/>
      <c r="DE123" s="1056"/>
      <c r="DF123" s="1057"/>
      <c r="DG123" s="994" t="s">
        <v>392</v>
      </c>
      <c r="DH123" s="995"/>
      <c r="DI123" s="995"/>
      <c r="DJ123" s="995"/>
      <c r="DK123" s="996"/>
      <c r="DL123" s="997" t="s">
        <v>392</v>
      </c>
      <c r="DM123" s="995"/>
      <c r="DN123" s="995"/>
      <c r="DO123" s="995"/>
      <c r="DP123" s="996"/>
      <c r="DQ123" s="997" t="s">
        <v>392</v>
      </c>
      <c r="DR123" s="995"/>
      <c r="DS123" s="995"/>
      <c r="DT123" s="995"/>
      <c r="DU123" s="996"/>
      <c r="DV123" s="998" t="s">
        <v>392</v>
      </c>
      <c r="DW123" s="999"/>
      <c r="DX123" s="999"/>
      <c r="DY123" s="999"/>
      <c r="DZ123" s="1000"/>
    </row>
    <row r="124" spans="1:130" s="230" customFormat="1" ht="26.25" customHeight="1" thickBot="1" x14ac:dyDescent="0.2">
      <c r="A124" s="1093"/>
      <c r="B124" s="985"/>
      <c r="C124" s="958" t="s">
        <v>473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392</v>
      </c>
      <c r="AB124" s="995"/>
      <c r="AC124" s="995"/>
      <c r="AD124" s="995"/>
      <c r="AE124" s="996"/>
      <c r="AF124" s="997" t="s">
        <v>392</v>
      </c>
      <c r="AG124" s="995"/>
      <c r="AH124" s="995"/>
      <c r="AI124" s="995"/>
      <c r="AJ124" s="996"/>
      <c r="AK124" s="997" t="s">
        <v>392</v>
      </c>
      <c r="AL124" s="995"/>
      <c r="AM124" s="995"/>
      <c r="AN124" s="995"/>
      <c r="AO124" s="996"/>
      <c r="AP124" s="998" t="s">
        <v>392</v>
      </c>
      <c r="AQ124" s="999"/>
      <c r="AR124" s="999"/>
      <c r="AS124" s="999"/>
      <c r="AT124" s="1000"/>
      <c r="AU124" s="1095" t="s">
        <v>485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392</v>
      </c>
      <c r="BR124" s="1063"/>
      <c r="BS124" s="1063"/>
      <c r="BT124" s="1063"/>
      <c r="BU124" s="1063"/>
      <c r="BV124" s="1063">
        <v>7.7</v>
      </c>
      <c r="BW124" s="1063"/>
      <c r="BX124" s="1063"/>
      <c r="BY124" s="1063"/>
      <c r="BZ124" s="1063"/>
      <c r="CA124" s="1063">
        <v>25.2</v>
      </c>
      <c r="CB124" s="1063"/>
      <c r="CC124" s="1063"/>
      <c r="CD124" s="1063"/>
      <c r="CE124" s="1063"/>
      <c r="CF124" s="1064"/>
      <c r="CG124" s="1065"/>
      <c r="CH124" s="1065"/>
      <c r="CI124" s="1065"/>
      <c r="CJ124" s="1066"/>
      <c r="CK124" s="1048"/>
      <c r="CL124" s="1048"/>
      <c r="CM124" s="1048"/>
      <c r="CN124" s="1048"/>
      <c r="CO124" s="1049"/>
      <c r="CP124" s="1055" t="s">
        <v>486</v>
      </c>
      <c r="CQ124" s="1056"/>
      <c r="CR124" s="1056"/>
      <c r="CS124" s="1056"/>
      <c r="CT124" s="1056"/>
      <c r="CU124" s="1056"/>
      <c r="CV124" s="1056"/>
      <c r="CW124" s="1056"/>
      <c r="CX124" s="1056"/>
      <c r="CY124" s="1056"/>
      <c r="CZ124" s="1056"/>
      <c r="DA124" s="1056"/>
      <c r="DB124" s="1056"/>
      <c r="DC124" s="1056"/>
      <c r="DD124" s="1056"/>
      <c r="DE124" s="1056"/>
      <c r="DF124" s="1057"/>
      <c r="DG124" s="1040" t="s">
        <v>392</v>
      </c>
      <c r="DH124" s="1022"/>
      <c r="DI124" s="1022"/>
      <c r="DJ124" s="1022"/>
      <c r="DK124" s="1023"/>
      <c r="DL124" s="1021" t="s">
        <v>392</v>
      </c>
      <c r="DM124" s="1022"/>
      <c r="DN124" s="1022"/>
      <c r="DO124" s="1022"/>
      <c r="DP124" s="1023"/>
      <c r="DQ124" s="1021" t="s">
        <v>392</v>
      </c>
      <c r="DR124" s="1022"/>
      <c r="DS124" s="1022"/>
      <c r="DT124" s="1022"/>
      <c r="DU124" s="1023"/>
      <c r="DV124" s="1024" t="s">
        <v>392</v>
      </c>
      <c r="DW124" s="1025"/>
      <c r="DX124" s="1025"/>
      <c r="DY124" s="1025"/>
      <c r="DZ124" s="1026"/>
    </row>
    <row r="125" spans="1:130" s="230" customFormat="1" ht="26.25" customHeight="1" x14ac:dyDescent="0.15">
      <c r="A125" s="1093"/>
      <c r="B125" s="985"/>
      <c r="C125" s="958" t="s">
        <v>475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392</v>
      </c>
      <c r="AB125" s="995"/>
      <c r="AC125" s="995"/>
      <c r="AD125" s="995"/>
      <c r="AE125" s="996"/>
      <c r="AF125" s="997" t="s">
        <v>392</v>
      </c>
      <c r="AG125" s="995"/>
      <c r="AH125" s="995"/>
      <c r="AI125" s="995"/>
      <c r="AJ125" s="996"/>
      <c r="AK125" s="997" t="s">
        <v>392</v>
      </c>
      <c r="AL125" s="995"/>
      <c r="AM125" s="995"/>
      <c r="AN125" s="995"/>
      <c r="AO125" s="996"/>
      <c r="AP125" s="998" t="s">
        <v>392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487</v>
      </c>
      <c r="CL125" s="1043"/>
      <c r="CM125" s="1043"/>
      <c r="CN125" s="1043"/>
      <c r="CO125" s="1044"/>
      <c r="CP125" s="965" t="s">
        <v>488</v>
      </c>
      <c r="CQ125" s="933"/>
      <c r="CR125" s="933"/>
      <c r="CS125" s="933"/>
      <c r="CT125" s="933"/>
      <c r="CU125" s="933"/>
      <c r="CV125" s="933"/>
      <c r="CW125" s="933"/>
      <c r="CX125" s="933"/>
      <c r="CY125" s="933"/>
      <c r="CZ125" s="933"/>
      <c r="DA125" s="933"/>
      <c r="DB125" s="933"/>
      <c r="DC125" s="933"/>
      <c r="DD125" s="933"/>
      <c r="DE125" s="933"/>
      <c r="DF125" s="934"/>
      <c r="DG125" s="966" t="s">
        <v>392</v>
      </c>
      <c r="DH125" s="967"/>
      <c r="DI125" s="967"/>
      <c r="DJ125" s="967"/>
      <c r="DK125" s="967"/>
      <c r="DL125" s="967" t="s">
        <v>392</v>
      </c>
      <c r="DM125" s="967"/>
      <c r="DN125" s="967"/>
      <c r="DO125" s="967"/>
      <c r="DP125" s="967"/>
      <c r="DQ125" s="967" t="s">
        <v>392</v>
      </c>
      <c r="DR125" s="967"/>
      <c r="DS125" s="967"/>
      <c r="DT125" s="967"/>
      <c r="DU125" s="967"/>
      <c r="DV125" s="968" t="s">
        <v>392</v>
      </c>
      <c r="DW125" s="968"/>
      <c r="DX125" s="968"/>
      <c r="DY125" s="968"/>
      <c r="DZ125" s="969"/>
    </row>
    <row r="126" spans="1:130" s="230" customFormat="1" ht="26.25" customHeight="1" thickBot="1" x14ac:dyDescent="0.2">
      <c r="A126" s="1093"/>
      <c r="B126" s="985"/>
      <c r="C126" s="958" t="s">
        <v>477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392</v>
      </c>
      <c r="AB126" s="995"/>
      <c r="AC126" s="995"/>
      <c r="AD126" s="995"/>
      <c r="AE126" s="996"/>
      <c r="AF126" s="997" t="s">
        <v>392</v>
      </c>
      <c r="AG126" s="995"/>
      <c r="AH126" s="995"/>
      <c r="AI126" s="995"/>
      <c r="AJ126" s="996"/>
      <c r="AK126" s="997" t="s">
        <v>392</v>
      </c>
      <c r="AL126" s="995"/>
      <c r="AM126" s="995"/>
      <c r="AN126" s="995"/>
      <c r="AO126" s="996"/>
      <c r="AP126" s="998" t="s">
        <v>392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489</v>
      </c>
      <c r="CQ126" s="959"/>
      <c r="CR126" s="959"/>
      <c r="CS126" s="959"/>
      <c r="CT126" s="959"/>
      <c r="CU126" s="959"/>
      <c r="CV126" s="959"/>
      <c r="CW126" s="959"/>
      <c r="CX126" s="959"/>
      <c r="CY126" s="959"/>
      <c r="CZ126" s="959"/>
      <c r="DA126" s="959"/>
      <c r="DB126" s="959"/>
      <c r="DC126" s="959"/>
      <c r="DD126" s="959"/>
      <c r="DE126" s="959"/>
      <c r="DF126" s="960"/>
      <c r="DG126" s="961" t="s">
        <v>392</v>
      </c>
      <c r="DH126" s="962"/>
      <c r="DI126" s="962"/>
      <c r="DJ126" s="962"/>
      <c r="DK126" s="962"/>
      <c r="DL126" s="962" t="s">
        <v>392</v>
      </c>
      <c r="DM126" s="962"/>
      <c r="DN126" s="962"/>
      <c r="DO126" s="962"/>
      <c r="DP126" s="962"/>
      <c r="DQ126" s="962" t="s">
        <v>392</v>
      </c>
      <c r="DR126" s="962"/>
      <c r="DS126" s="962"/>
      <c r="DT126" s="962"/>
      <c r="DU126" s="962"/>
      <c r="DV126" s="963" t="s">
        <v>392</v>
      </c>
      <c r="DW126" s="963"/>
      <c r="DX126" s="963"/>
      <c r="DY126" s="963"/>
      <c r="DZ126" s="964"/>
    </row>
    <row r="127" spans="1:130" s="230" customFormat="1" ht="26.25" customHeight="1" x14ac:dyDescent="0.15">
      <c r="A127" s="1094"/>
      <c r="B127" s="987"/>
      <c r="C127" s="1009" t="s">
        <v>490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392</v>
      </c>
      <c r="AB127" s="995"/>
      <c r="AC127" s="995"/>
      <c r="AD127" s="995"/>
      <c r="AE127" s="996"/>
      <c r="AF127" s="997" t="s">
        <v>392</v>
      </c>
      <c r="AG127" s="995"/>
      <c r="AH127" s="995"/>
      <c r="AI127" s="995"/>
      <c r="AJ127" s="996"/>
      <c r="AK127" s="997" t="s">
        <v>392</v>
      </c>
      <c r="AL127" s="995"/>
      <c r="AM127" s="995"/>
      <c r="AN127" s="995"/>
      <c r="AO127" s="996"/>
      <c r="AP127" s="998" t="s">
        <v>392</v>
      </c>
      <c r="AQ127" s="999"/>
      <c r="AR127" s="999"/>
      <c r="AS127" s="999"/>
      <c r="AT127" s="1000"/>
      <c r="AU127" s="232"/>
      <c r="AV127" s="232"/>
      <c r="AW127" s="232"/>
      <c r="AX127" s="1067" t="s">
        <v>491</v>
      </c>
      <c r="AY127" s="1068"/>
      <c r="AZ127" s="1068"/>
      <c r="BA127" s="1068"/>
      <c r="BB127" s="1068"/>
      <c r="BC127" s="1068"/>
      <c r="BD127" s="1068"/>
      <c r="BE127" s="1069"/>
      <c r="BF127" s="1070" t="s">
        <v>492</v>
      </c>
      <c r="BG127" s="1068"/>
      <c r="BH127" s="1068"/>
      <c r="BI127" s="1068"/>
      <c r="BJ127" s="1068"/>
      <c r="BK127" s="1068"/>
      <c r="BL127" s="1069"/>
      <c r="BM127" s="1070" t="s">
        <v>493</v>
      </c>
      <c r="BN127" s="1068"/>
      <c r="BO127" s="1068"/>
      <c r="BP127" s="1068"/>
      <c r="BQ127" s="1068"/>
      <c r="BR127" s="1068"/>
      <c r="BS127" s="1069"/>
      <c r="BT127" s="1070" t="s">
        <v>494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495</v>
      </c>
      <c r="CQ127" s="959"/>
      <c r="CR127" s="959"/>
      <c r="CS127" s="959"/>
      <c r="CT127" s="959"/>
      <c r="CU127" s="959"/>
      <c r="CV127" s="959"/>
      <c r="CW127" s="959"/>
      <c r="CX127" s="959"/>
      <c r="CY127" s="959"/>
      <c r="CZ127" s="959"/>
      <c r="DA127" s="959"/>
      <c r="DB127" s="959"/>
      <c r="DC127" s="959"/>
      <c r="DD127" s="959"/>
      <c r="DE127" s="959"/>
      <c r="DF127" s="960"/>
      <c r="DG127" s="961" t="s">
        <v>392</v>
      </c>
      <c r="DH127" s="962"/>
      <c r="DI127" s="962"/>
      <c r="DJ127" s="962"/>
      <c r="DK127" s="962"/>
      <c r="DL127" s="962" t="s">
        <v>392</v>
      </c>
      <c r="DM127" s="962"/>
      <c r="DN127" s="962"/>
      <c r="DO127" s="962"/>
      <c r="DP127" s="962"/>
      <c r="DQ127" s="962" t="s">
        <v>392</v>
      </c>
      <c r="DR127" s="962"/>
      <c r="DS127" s="962"/>
      <c r="DT127" s="962"/>
      <c r="DU127" s="962"/>
      <c r="DV127" s="963" t="s">
        <v>392</v>
      </c>
      <c r="DW127" s="963"/>
      <c r="DX127" s="963"/>
      <c r="DY127" s="963"/>
      <c r="DZ127" s="964"/>
    </row>
    <row r="128" spans="1:130" s="230" customFormat="1" ht="26.25" customHeight="1" thickBot="1" x14ac:dyDescent="0.2">
      <c r="A128" s="1077" t="s">
        <v>496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497</v>
      </c>
      <c r="X128" s="1079"/>
      <c r="Y128" s="1079"/>
      <c r="Z128" s="1080"/>
      <c r="AA128" s="1081">
        <v>1848</v>
      </c>
      <c r="AB128" s="1082"/>
      <c r="AC128" s="1082"/>
      <c r="AD128" s="1082"/>
      <c r="AE128" s="1083"/>
      <c r="AF128" s="1084">
        <v>1776</v>
      </c>
      <c r="AG128" s="1082"/>
      <c r="AH128" s="1082"/>
      <c r="AI128" s="1082"/>
      <c r="AJ128" s="1083"/>
      <c r="AK128" s="1084">
        <v>1788</v>
      </c>
      <c r="AL128" s="1082"/>
      <c r="AM128" s="1082"/>
      <c r="AN128" s="1082"/>
      <c r="AO128" s="1083"/>
      <c r="AP128" s="1085"/>
      <c r="AQ128" s="1086"/>
      <c r="AR128" s="1086"/>
      <c r="AS128" s="1086"/>
      <c r="AT128" s="1087"/>
      <c r="AU128" s="232"/>
      <c r="AV128" s="232"/>
      <c r="AW128" s="232"/>
      <c r="AX128" s="932" t="s">
        <v>498</v>
      </c>
      <c r="AY128" s="933"/>
      <c r="AZ128" s="933"/>
      <c r="BA128" s="933"/>
      <c r="BB128" s="933"/>
      <c r="BC128" s="933"/>
      <c r="BD128" s="933"/>
      <c r="BE128" s="934"/>
      <c r="BF128" s="1088" t="s">
        <v>392</v>
      </c>
      <c r="BG128" s="1089"/>
      <c r="BH128" s="1089"/>
      <c r="BI128" s="1089"/>
      <c r="BJ128" s="1089"/>
      <c r="BK128" s="1089"/>
      <c r="BL128" s="1090"/>
      <c r="BM128" s="1088">
        <v>14.6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499</v>
      </c>
      <c r="CQ128" s="762"/>
      <c r="CR128" s="762"/>
      <c r="CS128" s="762"/>
      <c r="CT128" s="762"/>
      <c r="CU128" s="762"/>
      <c r="CV128" s="762"/>
      <c r="CW128" s="762"/>
      <c r="CX128" s="762"/>
      <c r="CY128" s="762"/>
      <c r="CZ128" s="762"/>
      <c r="DA128" s="762"/>
      <c r="DB128" s="762"/>
      <c r="DC128" s="762"/>
      <c r="DD128" s="762"/>
      <c r="DE128" s="762"/>
      <c r="DF128" s="1072"/>
      <c r="DG128" s="1073" t="s">
        <v>392</v>
      </c>
      <c r="DH128" s="1074"/>
      <c r="DI128" s="1074"/>
      <c r="DJ128" s="1074"/>
      <c r="DK128" s="1074"/>
      <c r="DL128" s="1074" t="s">
        <v>392</v>
      </c>
      <c r="DM128" s="1074"/>
      <c r="DN128" s="1074"/>
      <c r="DO128" s="1074"/>
      <c r="DP128" s="1074"/>
      <c r="DQ128" s="1074" t="s">
        <v>392</v>
      </c>
      <c r="DR128" s="1074"/>
      <c r="DS128" s="1074"/>
      <c r="DT128" s="1074"/>
      <c r="DU128" s="1074"/>
      <c r="DV128" s="1075" t="s">
        <v>392</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500</v>
      </c>
      <c r="X129" s="1107"/>
      <c r="Y129" s="1107"/>
      <c r="Z129" s="1108"/>
      <c r="AA129" s="994">
        <v>5673591</v>
      </c>
      <c r="AB129" s="995"/>
      <c r="AC129" s="995"/>
      <c r="AD129" s="995"/>
      <c r="AE129" s="996"/>
      <c r="AF129" s="997">
        <v>6034623</v>
      </c>
      <c r="AG129" s="995"/>
      <c r="AH129" s="995"/>
      <c r="AI129" s="995"/>
      <c r="AJ129" s="996"/>
      <c r="AK129" s="997">
        <v>5677349</v>
      </c>
      <c r="AL129" s="995"/>
      <c r="AM129" s="995"/>
      <c r="AN129" s="995"/>
      <c r="AO129" s="996"/>
      <c r="AP129" s="1109"/>
      <c r="AQ129" s="1110"/>
      <c r="AR129" s="1110"/>
      <c r="AS129" s="1110"/>
      <c r="AT129" s="1111"/>
      <c r="AU129" s="233"/>
      <c r="AV129" s="233"/>
      <c r="AW129" s="233"/>
      <c r="AX129" s="1101" t="s">
        <v>501</v>
      </c>
      <c r="AY129" s="959"/>
      <c r="AZ129" s="959"/>
      <c r="BA129" s="959"/>
      <c r="BB129" s="959"/>
      <c r="BC129" s="959"/>
      <c r="BD129" s="959"/>
      <c r="BE129" s="960"/>
      <c r="BF129" s="1102" t="s">
        <v>457</v>
      </c>
      <c r="BG129" s="1103"/>
      <c r="BH129" s="1103"/>
      <c r="BI129" s="1103"/>
      <c r="BJ129" s="1103"/>
      <c r="BK129" s="1103"/>
      <c r="BL129" s="1104"/>
      <c r="BM129" s="1102">
        <v>19.600000000000001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566428</v>
      </c>
      <c r="AB130" s="995"/>
      <c r="AC130" s="995"/>
      <c r="AD130" s="995"/>
      <c r="AE130" s="996"/>
      <c r="AF130" s="997">
        <v>576031</v>
      </c>
      <c r="AG130" s="995"/>
      <c r="AH130" s="995"/>
      <c r="AI130" s="995"/>
      <c r="AJ130" s="996"/>
      <c r="AK130" s="997">
        <v>521729</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9.1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5107163</v>
      </c>
      <c r="AB131" s="1022"/>
      <c r="AC131" s="1022"/>
      <c r="AD131" s="1022"/>
      <c r="AE131" s="1023"/>
      <c r="AF131" s="1021">
        <v>5458592</v>
      </c>
      <c r="AG131" s="1022"/>
      <c r="AH131" s="1022"/>
      <c r="AI131" s="1022"/>
      <c r="AJ131" s="1023"/>
      <c r="AK131" s="1021">
        <v>5155620</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v>25.2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9.1819078419999993</v>
      </c>
      <c r="AB132" s="1133"/>
      <c r="AC132" s="1133"/>
      <c r="AD132" s="1133"/>
      <c r="AE132" s="1134"/>
      <c r="AF132" s="1135">
        <v>8.7590169769999999</v>
      </c>
      <c r="AG132" s="1133"/>
      <c r="AH132" s="1133"/>
      <c r="AI132" s="1133"/>
      <c r="AJ132" s="1134"/>
      <c r="AK132" s="1135">
        <v>9.3659734429999997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8</v>
      </c>
      <c r="AB133" s="1116"/>
      <c r="AC133" s="1116"/>
      <c r="AD133" s="1116"/>
      <c r="AE133" s="1117"/>
      <c r="AF133" s="1115">
        <v>8.8000000000000007</v>
      </c>
      <c r="AG133" s="1116"/>
      <c r="AH133" s="1116"/>
      <c r="AI133" s="1116"/>
      <c r="AJ133" s="1117"/>
      <c r="AK133" s="1115">
        <v>9.1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d2/ROmFH6T3IyaKj+d0cEMqa5IIHgUiQwXCYyVsHEmxAzFM4PzbJjE2mBqbYlJ6c5fxoxmotXRP3zoZFouKAA==" saltValue="TFqIXWF0DIU6rN2PlU3E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6wqT8zQCg/h442S4xS90bqoK9nYTHFqKwaL36oerYY40hys7SgfLeZ2CDn3cCE0RE7biSZtrqF3uimg9WlaHw==" saltValue="1yIbKuN+1hJm8cUA70Qk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BiYNc7pJyU1LzQlo5xcEU84hfnkqOm9FqRD1oXBN5Jjj2TnXnDsHJDW7HpCBMvDn1D+jlrtpJgXd8UaQaP25A==" saltValue="LUOmFvZkxtIXbQFAdTwJ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2315773</v>
      </c>
      <c r="AP9" s="281">
        <v>131496</v>
      </c>
      <c r="AQ9" s="282">
        <v>91991</v>
      </c>
      <c r="AR9" s="283">
        <v>42.9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383007</v>
      </c>
      <c r="AP10" s="284">
        <v>21748</v>
      </c>
      <c r="AQ10" s="285">
        <v>12405</v>
      </c>
      <c r="AR10" s="286">
        <v>75.3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t="s">
        <v>521</v>
      </c>
      <c r="AP11" s="284" t="s">
        <v>521</v>
      </c>
      <c r="AQ11" s="285">
        <v>395</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522</v>
      </c>
      <c r="AL12" s="1153"/>
      <c r="AM12" s="1153"/>
      <c r="AN12" s="1154"/>
      <c r="AO12" s="284" t="s">
        <v>521</v>
      </c>
      <c r="AP12" s="284" t="s">
        <v>521</v>
      </c>
      <c r="AQ12" s="285">
        <v>19</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92377</v>
      </c>
      <c r="AP13" s="284">
        <v>5245</v>
      </c>
      <c r="AQ13" s="285">
        <v>3751</v>
      </c>
      <c r="AR13" s="286">
        <v>39.799999999999997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4619</v>
      </c>
      <c r="AP14" s="284">
        <v>262</v>
      </c>
      <c r="AQ14" s="285">
        <v>1672</v>
      </c>
      <c r="AR14" s="286">
        <v>-84.3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-150637</v>
      </c>
      <c r="AP15" s="284">
        <v>-8554</v>
      </c>
      <c r="AQ15" s="285">
        <v>-6358</v>
      </c>
      <c r="AR15" s="286">
        <v>34.5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2645139</v>
      </c>
      <c r="AP16" s="284">
        <v>150198</v>
      </c>
      <c r="AQ16" s="285">
        <v>103876</v>
      </c>
      <c r="AR16" s="286">
        <v>44.6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12.21</v>
      </c>
      <c r="AP21" s="298">
        <v>9.2899999999999991</v>
      </c>
      <c r="AQ21" s="299">
        <v>2.92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98.6</v>
      </c>
      <c r="AP22" s="303">
        <v>96.9</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843492</v>
      </c>
      <c r="AP32" s="312">
        <v>47896</v>
      </c>
      <c r="AQ32" s="313">
        <v>51927</v>
      </c>
      <c r="AR32" s="314">
        <v>-7.8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521</v>
      </c>
      <c r="AP34" s="312" t="s">
        <v>521</v>
      </c>
      <c r="AQ34" s="313" t="s">
        <v>521</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90000</v>
      </c>
      <c r="AP35" s="312">
        <v>5110</v>
      </c>
      <c r="AQ35" s="313">
        <v>15337</v>
      </c>
      <c r="AR35" s="314">
        <v>-66.7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v>50146</v>
      </c>
      <c r="AP36" s="312">
        <v>2847</v>
      </c>
      <c r="AQ36" s="313">
        <v>2347</v>
      </c>
      <c r="AR36" s="314">
        <v>21.3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v>22753</v>
      </c>
      <c r="AP37" s="312">
        <v>1292</v>
      </c>
      <c r="AQ37" s="313">
        <v>463</v>
      </c>
      <c r="AR37" s="314">
        <v>179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t="s">
        <v>521</v>
      </c>
      <c r="AP38" s="315" t="s">
        <v>521</v>
      </c>
      <c r="AQ38" s="316">
        <v>1</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-1788</v>
      </c>
      <c r="AP39" s="312">
        <v>-102</v>
      </c>
      <c r="AQ39" s="313">
        <v>-3326</v>
      </c>
      <c r="AR39" s="314">
        <v>-96.9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-521729</v>
      </c>
      <c r="AP40" s="312">
        <v>-29625</v>
      </c>
      <c r="AQ40" s="313">
        <v>-45680</v>
      </c>
      <c r="AR40" s="314">
        <v>-35.1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482874</v>
      </c>
      <c r="AP41" s="312">
        <v>27419</v>
      </c>
      <c r="AQ41" s="313">
        <v>21069</v>
      </c>
      <c r="AR41" s="314">
        <v>30.1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3436065</v>
      </c>
      <c r="AN51" s="334">
        <v>182954</v>
      </c>
      <c r="AO51" s="335">
        <v>26.1</v>
      </c>
      <c r="AP51" s="336">
        <v>73475</v>
      </c>
      <c r="AQ51" s="337">
        <v>9.1</v>
      </c>
      <c r="AR51" s="338">
        <v>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2100201</v>
      </c>
      <c r="AN52" s="342">
        <v>111826</v>
      </c>
      <c r="AO52" s="343">
        <v>105.2</v>
      </c>
      <c r="AP52" s="344">
        <v>43072</v>
      </c>
      <c r="AQ52" s="345">
        <v>31.1</v>
      </c>
      <c r="AR52" s="346">
        <v>74.099999999999994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4916607</v>
      </c>
      <c r="AN53" s="334">
        <v>268579</v>
      </c>
      <c r="AO53" s="335">
        <v>46.8</v>
      </c>
      <c r="AP53" s="336">
        <v>87464</v>
      </c>
      <c r="AQ53" s="337">
        <v>19</v>
      </c>
      <c r="AR53" s="338">
        <v>27.8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2536043</v>
      </c>
      <c r="AN54" s="342">
        <v>138536</v>
      </c>
      <c r="AO54" s="343">
        <v>23.9</v>
      </c>
      <c r="AP54" s="344">
        <v>47479</v>
      </c>
      <c r="AQ54" s="345">
        <v>10.199999999999999</v>
      </c>
      <c r="AR54" s="346">
        <v>13.7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3461346</v>
      </c>
      <c r="AN55" s="334">
        <v>191414</v>
      </c>
      <c r="AO55" s="335">
        <v>-28.7</v>
      </c>
      <c r="AP55" s="336">
        <v>96248</v>
      </c>
      <c r="AQ55" s="337">
        <v>10</v>
      </c>
      <c r="AR55" s="338">
        <v>-38.700000000000003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1509417</v>
      </c>
      <c r="AN56" s="342">
        <v>83472</v>
      </c>
      <c r="AO56" s="343">
        <v>-39.700000000000003</v>
      </c>
      <c r="AP56" s="344">
        <v>55768</v>
      </c>
      <c r="AQ56" s="345">
        <v>17.5</v>
      </c>
      <c r="AR56" s="346">
        <v>-57.2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2541013</v>
      </c>
      <c r="AN57" s="334">
        <v>142465</v>
      </c>
      <c r="AO57" s="335">
        <v>-25.6</v>
      </c>
      <c r="AP57" s="336">
        <v>76413</v>
      </c>
      <c r="AQ57" s="337">
        <v>-20.6</v>
      </c>
      <c r="AR57" s="338">
        <v>-5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1218768</v>
      </c>
      <c r="AN58" s="342">
        <v>68332</v>
      </c>
      <c r="AO58" s="343">
        <v>-18.100000000000001</v>
      </c>
      <c r="AP58" s="344">
        <v>39658</v>
      </c>
      <c r="AQ58" s="345">
        <v>-28.9</v>
      </c>
      <c r="AR58" s="346">
        <v>10.8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2394795</v>
      </c>
      <c r="AN59" s="334">
        <v>135983</v>
      </c>
      <c r="AO59" s="335">
        <v>-4.5</v>
      </c>
      <c r="AP59" s="336">
        <v>66481</v>
      </c>
      <c r="AQ59" s="337">
        <v>-13</v>
      </c>
      <c r="AR59" s="338">
        <v>8.5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1122174</v>
      </c>
      <c r="AN60" s="342">
        <v>63720</v>
      </c>
      <c r="AO60" s="343">
        <v>-6.7</v>
      </c>
      <c r="AP60" s="344">
        <v>36120</v>
      </c>
      <c r="AQ60" s="345">
        <v>-8.9</v>
      </c>
      <c r="AR60" s="346">
        <v>2.2000000000000002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3349965</v>
      </c>
      <c r="AN61" s="349">
        <v>184279</v>
      </c>
      <c r="AO61" s="350">
        <v>2.8</v>
      </c>
      <c r="AP61" s="351">
        <v>80016</v>
      </c>
      <c r="AQ61" s="352">
        <v>0.9</v>
      </c>
      <c r="AR61" s="338">
        <v>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1697321</v>
      </c>
      <c r="AN62" s="342">
        <v>93177</v>
      </c>
      <c r="AO62" s="343">
        <v>12.9</v>
      </c>
      <c r="AP62" s="344">
        <v>44419</v>
      </c>
      <c r="AQ62" s="345">
        <v>4.2</v>
      </c>
      <c r="AR62" s="346">
        <v>8.6999999999999993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8HjeJrP+XDaJp+7JjjcpRoBqy4Z5s+Nr88bdWY7V6SV3FcxqrmFtx3AmTkiTl/H39AUxptRsgjrUDPooiZshQ==" saltValue="BBqLRnoeIt1j6SCEqsL8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522qzUd2I2oxVZcGST6kwFkc3xxcTwCcL2C1CSPq6uqyosYQqsUpVVkGjXd0KjZZwr44DJG4GqgFhRuxY1Kbww==" saltValue="b/YSMSKiaJe0LhXMlUPB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KtrsslWGcJl5WlbSLH9NLDkllA7fRiE/WTLOXdy/1KcVHD3zBE8tVkHjXQ+KOjmecRWROykb3LCSzjXHJnYgiQ==" saltValue="Z+kdEaov4pqaKP7sL3bd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5" t="s">
        <v>3</v>
      </c>
      <c r="D47" s="1175"/>
      <c r="E47" s="1176"/>
      <c r="F47" s="11">
        <v>13.8</v>
      </c>
      <c r="G47" s="12">
        <v>8.82</v>
      </c>
      <c r="H47" s="12">
        <v>12.54</v>
      </c>
      <c r="I47" s="12">
        <v>21.07</v>
      </c>
      <c r="J47" s="13">
        <v>22.78</v>
      </c>
    </row>
    <row r="48" spans="2:10" ht="57.75" customHeight="1" x14ac:dyDescent="0.15">
      <c r="B48" s="14"/>
      <c r="C48" s="1177" t="s">
        <v>4</v>
      </c>
      <c r="D48" s="1177"/>
      <c r="E48" s="1178"/>
      <c r="F48" s="15">
        <v>11.2</v>
      </c>
      <c r="G48" s="16">
        <v>9.9</v>
      </c>
      <c r="H48" s="16">
        <v>4.62</v>
      </c>
      <c r="I48" s="16">
        <v>8.85</v>
      </c>
      <c r="J48" s="17">
        <v>6.45</v>
      </c>
    </row>
    <row r="49" spans="2:10" ht="57.75" customHeight="1" thickBot="1" x14ac:dyDescent="0.2">
      <c r="B49" s="18"/>
      <c r="C49" s="1179" t="s">
        <v>5</v>
      </c>
      <c r="D49" s="1179"/>
      <c r="E49" s="1180"/>
      <c r="F49" s="19">
        <v>4.13</v>
      </c>
      <c r="G49" s="20" t="s">
        <v>568</v>
      </c>
      <c r="H49" s="20" t="s">
        <v>569</v>
      </c>
      <c r="I49" s="20">
        <v>13.78</v>
      </c>
      <c r="J49" s="21" t="s">
        <v>570</v>
      </c>
    </row>
    <row r="50" spans="2:10" x14ac:dyDescent="0.15"/>
  </sheetData>
  <sheetProtection algorithmName="SHA-512" hashValue="tyMqNixvwXTQX30/Zne7fdd9SKR9V6OEmhqx3AqCbxkleq9CiwjH2COwbb9XmqCWm6RzthVDYeLe8JVph9Lkog==" saltValue="re5S9MTQEsxJ43+IPmoq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2024-09-17T00:56:05Z</cp:lastPrinted>
  <dcterms:created xsi:type="dcterms:W3CDTF">2024-03-14T02:50:32Z</dcterms:created>
  <dcterms:modified xsi:type="dcterms:W3CDTF">2026-03-25T06:09:18Z</dcterms:modified>
  <cp:category/>
</cp:coreProperties>
</file>