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J:\103総務課\04財政関係\23.財政状況資料集_比較分析表等\R5決算\0822\"/>
    </mc:Choice>
  </mc:AlternateContent>
  <xr:revisionPtr revIDLastSave="0" documentId="13_ncr:1_{D049C885-3565-42FF-AF85-CEAB553993E5}" xr6:coauthVersionLast="36" xr6:coauthVersionMax="36" xr10:uidLastSave="{00000000-0000-0000-0000-000000000000}"/>
  <bookViews>
    <workbookView xWindow="0" yWindow="0" windowWidth="16620" windowHeight="6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CO35" i="10"/>
  <c r="CO34" i="10"/>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l="1"/>
  <c r="BE34" i="10"/>
  <c r="BE35" i="10" s="1"/>
  <c r="BE36" i="10" s="1"/>
  <c r="BE37" i="10" s="1"/>
  <c r="BE38" i="10" s="1"/>
</calcChain>
</file>

<file path=xl/sharedStrings.xml><?xml version="1.0" encoding="utf-8"?>
<sst xmlns="http://schemas.openxmlformats.org/spreadsheetml/2006/main" count="1145" uniqueCount="587">
  <si>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</si>
  <si>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</si>
  <si>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</si>
  <si>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</si>
  <si>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</si>
  <si>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</si>
  <si>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</si>
  <si>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</si>
  <si>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</si>
  <si>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</si>
  <si>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</si>
  <si>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</si>
  <si>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</si>
  <si>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</si>
  <si>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</si>
  <si>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</si>
  <si>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</si>
  <si>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</si>
  <si>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</si>
  <si>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</si>
  <si>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</si>
  <si>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</si>
  <si>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</si>
  <si>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</si>
  <si>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</si>
  <si>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</si>
  <si>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</si>
  <si>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</si>
  <si>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</si>
  <si>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</si>
  <si>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</si>
  <si>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</si>
  <si>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</si>
  <si>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</si>
  <si>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</si>
  <si>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</si>
  <si>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</si>
  <si>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</si>
  <si>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</si>
  <si>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</si>
  <si>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</si>
  <si>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</si>
  <si>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</si>
  <si>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</si>
  <si>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</si>
  <si>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</si>
  <si>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</si>
  <si>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</si>
  <si>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</si>
  <si>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</si>
  <si>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</si>
  <si>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</si>
  <si>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</si>
  <si>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</si>
  <si>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</si>
  <si>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</si>
  <si>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</si>
  <si>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</si>
  <si>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</si>
  <si>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</si>
  <si>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</si>
  <si>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</si>
  <si>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</si>
  <si>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</si>
  <si>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</si>
  <si>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</si>
  <si>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</si>
  <si>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</si>
  <si>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</si>
  <si>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</si>
  <si>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</si>
  <si>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</si>
  <si>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</si>
  <si>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</si>
  <si>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</si>
  <si>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</si>
  <si>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</si>
  <si>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</si>
  <si>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</si>
  <si>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</si>
  <si>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</si>
  <si>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</si>
  <si>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</si>
  <si>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</si>
  <si>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</si>
  <si>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</si>
  <si>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</si>
  <si>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</si>
  <si>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</si>
  <si>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</si>
  <si>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</si>
  <si>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</si>
  <si>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</si>
  <si>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</si>
  <si>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</si>
  <si>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</si>
  <si>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</si>
  <si>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</si>
  <si>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</si>
  <si>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</si>
  <si>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</si>
  <si>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</si>
  <si>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</si>
  <si>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</si>
  <si>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</si>
  <si>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</si>
  <si>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</si>
  <si>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</si>
  <si>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</si>
  <si>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</si>
  <si>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</si>
  <si>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</si>
  <si>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</si>
  <si>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</si>
  <si>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</si>
  <si>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</si>
  <si>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</si>
  <si>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</si>
  <si>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</si>
  <si>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</si>
  <si>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</si>
  <si>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</si>
  <si>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</si>
  <si>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</si>
  <si>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</si>
  <si>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</si>
  <si>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</si>
  <si>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</si>
  <si>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</si>
  <si>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</si>
  <si>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</si>
  <si>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</si>
  <si>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</si>
  <si>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</si>
  <si>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</si>
  <si>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</si>
  <si>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</si>
  <si>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</si>
  <si>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</si>
  <si>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</si>
  <si>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</si>
  <si>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</si>
  <si>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</si>
  <si>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</si>
  <si>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</si>
  <si>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</si>
  <si>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</si>
  <si>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</si>
  <si>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</si>
  <si>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</si>
  <si>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</si>
  <si>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</si>
  <si>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</si>
  <si>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</si>
  <si>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</si>
  <si>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</si>
  <si>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</si>
  <si>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</si>
  <si>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</si>
  <si>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</si>
  <si>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</si>
  <si>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</si>
  <si>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</si>
  <si>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</si>
  <si>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</si>
  <si>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</si>
  <si>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</si>
  <si>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</si>
  <si>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</si>
  <si>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</si>
  <si>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</si>
  <si>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</si>
  <si>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</si>
  <si>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</si>
  <si>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</si>
  <si>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</si>
  <si>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</si>
  <si>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</si>
  <si>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</si>
  <si>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</si>
  <si>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</si>
  <si>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</si>
  <si>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</si>
  <si>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</si>
  <si>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</si>
  <si>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</si>
  <si>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</si>
  <si>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</si>
  <si>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</si>
  <si>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</si>
  <si>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</si>
  <si>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</si>
  <si>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</si>
  <si>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</si>
  <si>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</si>
  <si>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</si>
  <si>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</si>
  <si>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</si>
  <si>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</si>
  <si>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</si>
  <si>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</si>
  <si>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</si>
  <si>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</si>
  <si>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静岡県小山町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</si>
  <si>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</si>
  <si>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</si>
  <si>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</si>
  <si>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</si>
  <si>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</si>
  <si>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</si>
  <si>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</si>
  <si>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</si>
  <si>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</si>
  <si>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</si>
  <si>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</si>
  <si>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</si>
  <si>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</si>
  <si>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</si>
  <si>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</si>
  <si>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</si>
  <si>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</si>
  <si>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</si>
  <si>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</si>
  <si>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</si>
  <si>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</si>
  <si>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</si>
  <si>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</si>
  <si>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</si>
  <si>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</si>
  <si>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</si>
  <si>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</si>
  <si>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</si>
  <si>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</si>
  <si>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</si>
  <si>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</si>
  <si>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</si>
  <si>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</si>
  <si>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</si>
  <si>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</si>
  <si>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</si>
  <si>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</si>
  <si>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</si>
  <si>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</si>
  <si>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</si>
  <si>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</si>
  <si>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</si>
  <si>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</si>
  <si>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</si>
  <si>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</si>
  <si>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</si>
  <si>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</si>
  <si>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</si>
  <si>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</si>
  <si>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</si>
  <si>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</si>
  <si>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</si>
  <si>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</si>
  <si>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</si>
  <si>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</si>
  <si>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</si>
  <si>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</si>
  <si>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</si>
  <si>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</si>
  <si>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</si>
  <si>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</si>
  <si>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</si>
  <si>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</si>
  <si>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</si>
  <si>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</si>
  <si>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</si>
  <si>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</si>
  <si>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</si>
  <si>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</si>
  <si>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</si>
  <si>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</si>
  <si>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</si>
  <si>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</si>
  <si>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</si>
  <si>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</si>
  <si>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</si>
  <si>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</si>
  <si>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</si>
  <si>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</si>
  <si>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</si>
  <si>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</si>
  <si>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</si>
  <si>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</si>
  <si>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</si>
  <si>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</si>
  <si>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</si>
  <si>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</si>
  <si>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</si>
  <si>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</si>
  <si>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</si>
  <si>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</si>
  <si>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</si>
  <si>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</si>
  <si>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</si>
  <si>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</si>
  <si>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</si>
  <si>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</si>
  <si>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</si>
  <si>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</si>
  <si>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</si>
  <si>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</si>
  <si>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</si>
  <si>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</si>
  <si>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</si>
  <si>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</si>
  <si>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</si>
  <si>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</si>
  <si>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</si>
  <si>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</si>
  <si>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</si>
  <si>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</si>
  <si>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</si>
  <si>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</si>
  <si>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</si>
  <si>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</si>
  <si>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</si>
  <si>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</si>
  <si>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</si>
  <si>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</si>
  <si>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</si>
  <si>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</si>
  <si>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</si>
  <si>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</si>
  <si>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</si>
  <si>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</si>
  <si>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</si>
  <si>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</si>
  <si>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</si>
  <si>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</si>
  <si>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</si>
  <si>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</si>
  <si>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</si>
  <si>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</si>
  <si>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</si>
  <si>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</si>
  <si>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</si>
  <si>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</si>
  <si>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</si>
  <si>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</si>
  <si>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</si>
  <si>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</si>
  <si>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</si>
  <si>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</si>
  <si>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</si>
  <si>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</si>
  <si>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</si>
  <si>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</si>
  <si>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</si>
  <si>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</si>
  <si>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静岡県小山町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</si>
  <si>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</si>
  <si>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</si>
  <si>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</si>
  <si>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</si>
  <si>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</si>
  <si>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</si>
  <si>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</si>
  <si>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</si>
  <si>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</si>
  <si>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</si>
  <si>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</si>
  <si>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</si>
  <si>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</si>
  <si>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</si>
  <si>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</si>
  <si>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</si>
  <si>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</si>
  <si>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</si>
  <si>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</si>
  <si>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</si>
  <si>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育英奨学資金特別会計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</si>
  <si>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</si>
  <si>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</si>
  <si>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</si>
  <si>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</si>
  <si>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</si>
  <si>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</si>
  <si>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</si>
  <si>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</si>
  <si>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</si>
  <si>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</si>
  <si>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</si>
  <si>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</si>
  <si>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</si>
  <si>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</si>
  <si>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</si>
  <si>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</si>
  <si>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</si>
  <si>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</si>
  <si>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</si>
  <si>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</si>
  <si>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木質バイオマス発電事業特別会計</t>
    <phoneticPr fontId="5"/>
  </si>
  <si>
    <t>法非適用企業</t>
    <phoneticPr fontId="5"/>
  </si>
  <si>
    <t>温泉供給事業特別会計</t>
    <phoneticPr fontId="5"/>
  </si>
  <si>
    <t>上野工業団地造成事業特別会計</t>
    <phoneticPr fontId="5"/>
  </si>
  <si>
    <t>小山ＰＡ周辺開発事業特別会計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</si>
  <si>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</si>
  <si>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</si>
  <si>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</si>
  <si>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</si>
  <si>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</si>
  <si>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</si>
  <si>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</si>
  <si>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</si>
  <si>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</si>
  <si>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</si>
  <si>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</si>
  <si>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</si>
  <si>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</si>
  <si>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</si>
  <si>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</si>
  <si>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</si>
  <si>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</si>
  <si>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</si>
  <si>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</si>
  <si>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</si>
  <si>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</si>
  <si>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</si>
  <si>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</si>
  <si>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</si>
  <si>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</si>
  <si>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</si>
  <si>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</si>
  <si>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</si>
  <si>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</si>
  <si>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</si>
  <si>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</si>
  <si>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</si>
  <si>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</si>
  <si>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</si>
  <si>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</si>
  <si>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</si>
  <si>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</si>
  <si>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</si>
  <si>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</si>
  <si>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</si>
  <si>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</si>
  <si>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</si>
  <si>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</si>
  <si>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</si>
  <si>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</si>
  <si>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</si>
  <si>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</si>
  <si>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</si>
  <si>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</si>
  <si>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</si>
  <si>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</si>
  <si>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</si>
  <si>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</si>
  <si>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</si>
  <si>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</si>
  <si>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</si>
  <si>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</si>
  <si>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</si>
  <si>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</si>
  <si>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</si>
  <si>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</si>
  <si>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</si>
  <si>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</si>
  <si>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</si>
  <si>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</si>
  <si>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</si>
  <si>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</si>
  <si>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</si>
  <si>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</si>
  <si>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</si>
  <si>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</si>
  <si>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</si>
  <si>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</si>
  <si>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</si>
  <si>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</si>
  <si>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</si>
  <si>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</si>
  <si>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</si>
  <si>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</si>
  <si>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</si>
  <si>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</si>
  <si>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</si>
  <si>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</si>
  <si>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</si>
  <si>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</si>
  <si>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</si>
  <si>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</si>
  <si>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</si>
  <si>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</si>
  <si>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</si>
  <si>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</si>
  <si>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</si>
  <si>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</si>
  <si>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</si>
  <si>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</si>
  <si>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</si>
  <si>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</si>
  <si>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</si>
  <si>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</si>
  <si>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</si>
  <si>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</si>
  <si>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</si>
  <si>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</si>
  <si>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</si>
  <si>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</si>
  <si>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</si>
  <si>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</si>
  <si>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</si>
  <si>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</si>
  <si>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</si>
  <si>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</si>
  <si>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</si>
  <si>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</si>
  <si>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</si>
  <si>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</si>
  <si>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</si>
  <si>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</si>
  <si>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</si>
  <si>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</si>
  <si>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</si>
  <si>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</si>
  <si>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</si>
  <si>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</si>
  <si>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</si>
  <si>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</si>
  <si>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</si>
  <si>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</si>
  <si>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</si>
  <si>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</si>
  <si>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</si>
  <si>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</si>
  <si>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</si>
  <si>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</si>
  <si>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</si>
  <si>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</si>
  <si>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</si>
  <si>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6.21</t>
  </si>
  <si>
    <t>▲ 0.86</t>
  </si>
  <si>
    <t>▲ 2.58</t>
  </si>
  <si>
    <t>▲ 2.41</t>
  </si>
  <si>
    <t>一般会計</t>
  </si>
  <si>
    <t>介護保険特別会計</t>
  </si>
  <si>
    <t>水道事業会計</t>
  </si>
  <si>
    <t>宅地造成事業特別会計</t>
  </si>
  <si>
    <t>下水道事業会計</t>
  </si>
  <si>
    <t>国民健康保険特別会計</t>
  </si>
  <si>
    <t>木質バイオマス発電事業特別会計</t>
  </si>
  <si>
    <t>▲ 0.04</t>
  </si>
  <si>
    <t>▲ 0.25</t>
  </si>
  <si>
    <t>▲ 0.01</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</si>
  <si>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</si>
  <si>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</si>
  <si>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</si>
  <si>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</si>
  <si>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</si>
  <si>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</si>
  <si>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</si>
  <si>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</si>
  <si>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</si>
  <si>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総合計画推進基金</t>
    <rPh sb="0" eb="4">
      <t>ソウゴウケイカク</t>
    </rPh>
    <rPh sb="4" eb="8">
      <t>スイシンキキン</t>
    </rPh>
    <phoneticPr fontId="5"/>
  </si>
  <si>
    <t>教育振興基金</t>
    <rPh sb="0" eb="6">
      <t>キョウイクシンコウキキン</t>
    </rPh>
    <phoneticPr fontId="5"/>
  </si>
  <si>
    <t>庁舎建設基金</t>
    <rPh sb="0" eb="2">
      <t>チョウシャ</t>
    </rPh>
    <rPh sb="2" eb="6">
      <t>ケンセツキキン</t>
    </rPh>
    <phoneticPr fontId="5"/>
  </si>
  <si>
    <t>須走地域振興事業基金</t>
    <rPh sb="0" eb="2">
      <t>スバシリ</t>
    </rPh>
    <rPh sb="2" eb="4">
      <t>チイキ</t>
    </rPh>
    <rPh sb="4" eb="6">
      <t>シンコウ</t>
    </rPh>
    <rPh sb="6" eb="8">
      <t>ジギョウ</t>
    </rPh>
    <rPh sb="8" eb="10">
      <t>キキン</t>
    </rPh>
    <phoneticPr fontId="5"/>
  </si>
  <si>
    <t>文化財保護基金</t>
    <rPh sb="0" eb="3">
      <t>ブンカザイ</t>
    </rPh>
    <rPh sb="3" eb="5">
      <t>ホゴ</t>
    </rPh>
    <rPh sb="5" eb="7">
      <t>キキン</t>
    </rPh>
    <phoneticPr fontId="5"/>
  </si>
  <si>
    <t>御殿場市・小山町広域行政組合</t>
    <rPh sb="0" eb="4">
      <t>ゴテンバシ</t>
    </rPh>
    <rPh sb="5" eb="8">
      <t>オヤマチョウ</t>
    </rPh>
    <rPh sb="8" eb="10">
      <t>コウイキ</t>
    </rPh>
    <rPh sb="10" eb="12">
      <t>ギョウセイ</t>
    </rPh>
    <rPh sb="12" eb="14">
      <t>クミアイ</t>
    </rPh>
    <phoneticPr fontId="10"/>
  </si>
  <si>
    <t>駿豆学園管理組合</t>
    <rPh sb="0" eb="2">
      <t>スンズ</t>
    </rPh>
    <rPh sb="2" eb="4">
      <t>ガクエン</t>
    </rPh>
    <rPh sb="4" eb="6">
      <t>カンリ</t>
    </rPh>
    <rPh sb="6" eb="8">
      <t>クミアイ</t>
    </rPh>
    <phoneticPr fontId="10"/>
  </si>
  <si>
    <t>駿東地区交通災害共済組合</t>
    <rPh sb="0" eb="2">
      <t>スントウ</t>
    </rPh>
    <rPh sb="2" eb="4">
      <t>チク</t>
    </rPh>
    <rPh sb="4" eb="6">
      <t>コウツウ</t>
    </rPh>
    <rPh sb="6" eb="8">
      <t>サイガイ</t>
    </rPh>
    <rPh sb="8" eb="10">
      <t>キョウサイ</t>
    </rPh>
    <rPh sb="10" eb="12">
      <t>クミアイ</t>
    </rPh>
    <phoneticPr fontId="10"/>
  </si>
  <si>
    <t>静岡県市町総合事務組合</t>
    <rPh sb="0" eb="3">
      <t>シズオカケン</t>
    </rPh>
    <rPh sb="3" eb="4">
      <t>シ</t>
    </rPh>
    <rPh sb="4" eb="5">
      <t>マチ</t>
    </rPh>
    <rPh sb="5" eb="7">
      <t>ソウゴウ</t>
    </rPh>
    <rPh sb="7" eb="9">
      <t>ジム</t>
    </rPh>
    <rPh sb="9" eb="11">
      <t>クミアイ</t>
    </rPh>
    <phoneticPr fontId="10"/>
  </si>
  <si>
    <t>静岡県地方税滞納整理組合</t>
    <rPh sb="0" eb="3">
      <t>シズオカケン</t>
    </rPh>
    <rPh sb="3" eb="6">
      <t>チホウゼイ</t>
    </rPh>
    <rPh sb="6" eb="8">
      <t>タイノウ</t>
    </rPh>
    <rPh sb="8" eb="10">
      <t>セイリ</t>
    </rPh>
    <rPh sb="10" eb="12">
      <t>クミアイ</t>
    </rPh>
    <phoneticPr fontId="10"/>
  </si>
  <si>
    <t>静岡県後期高齢者医療広域組合</t>
    <rPh sb="0" eb="3">
      <t>シズオカケン</t>
    </rPh>
    <rPh sb="3" eb="5">
      <t>コウキ</t>
    </rPh>
    <rPh sb="5" eb="8">
      <t>コウレイシャ</t>
    </rPh>
    <rPh sb="8" eb="10">
      <t>イリョウ</t>
    </rPh>
    <rPh sb="10" eb="12">
      <t>コウイキ</t>
    </rPh>
    <rPh sb="12" eb="14">
      <t>クミアイ</t>
    </rPh>
    <phoneticPr fontId="10"/>
  </si>
  <si>
    <t>静岡県後期高齢者医療広域組合（事業会計分）</t>
    <rPh sb="0" eb="3">
      <t>シズオカケン</t>
    </rPh>
    <rPh sb="3" eb="5">
      <t>コウキ</t>
    </rPh>
    <rPh sb="5" eb="8">
      <t>コウレイシャ</t>
    </rPh>
    <rPh sb="8" eb="10">
      <t>イリョウ</t>
    </rPh>
    <rPh sb="10" eb="12">
      <t>コウイキ</t>
    </rPh>
    <rPh sb="12" eb="14">
      <t>クミアイ</t>
    </rPh>
    <rPh sb="15" eb="17">
      <t>ジギョウ</t>
    </rPh>
    <rPh sb="17" eb="19">
      <t>カイケイ</t>
    </rPh>
    <rPh sb="19" eb="20">
      <t>ブン</t>
    </rPh>
    <phoneticPr fontId="10"/>
  </si>
  <si>
    <t>御殿場市小山町土地開発公社</t>
    <phoneticPr fontId="10"/>
  </si>
  <si>
    <t>-</t>
    <phoneticPr fontId="2"/>
  </si>
  <si>
    <t>-</t>
    <phoneticPr fontId="10"/>
  </si>
  <si>
    <t>〇</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</si>
  <si>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</si>
  <si>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</si>
  <si>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</si>
  <si>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</si>
  <si>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</si>
  <si>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</si>
  <si>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</si>
  <si>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</si>
  <si>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</si>
  <si>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</si>
  <si>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充当可能財源等の大部分を占めるふるさと寄附金を原資とした基金により、令和２年度まで、充当可能財源等が将来負担額を上回っていたため、将来負担比率は算定されていなかった。令和３年度から基金の減少に伴い充当可能財源が減少したことにより、算定されることとなった。有形固定資産減価償却率については、類似団体内平均値と比べ低い水準で推移しているものの、施設によっては老朽化が進んでいる。
今後は減少していく見込みである基金を計画的に活用するとともに、公共施設等適正管理推進事業債等の活用も検討し、施設の老朽化対策を進めていく必要がある。</t>
    <phoneticPr fontId="5"/>
  </si>
  <si>
    <t>令和５年度は前年度に比べて元利償還金等が増加したことにより実質公債費比率は上昇となった。また、将来負担比率においては、消防庁舎建設事業等の大規模事業が進捗し、地方債残高の増により急上昇となっている。全国的に交付税の再算定による普通交付税の増により基金の積み立て額が増加し、将来負担比率の低下が起きており、このような要因が本町と類似団体内平均値との乖離を招いていると推測される。今後は行政改革により、歳出の削減をしていくことで財政調整基金の積み立て予算を確保していく。</t>
    <rPh sb="89" eb="92">
      <t>キュウジョウショウ</t>
    </rPh>
    <rPh sb="182" eb="184">
      <t>スイソク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</si>
</sst>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FE6D9C9-F9B7-42E2-AADE-25DFCCE043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28C0-4219-81FB-EA772CEE05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268579</c:v>
                </c:pt>
                <c:pt idx="1">
                  <c:v>191414</c:v>
                </c:pt>
                <c:pt idx="2">
                  <c:v>142465</c:v>
                </c:pt>
                <c:pt idx="3">
                  <c:v>135983</c:v>
                </c:pt>
                <c:pt idx="4">
                  <c:v>134957</c:v>
                </c:pt>
              </c:numCache>
            </c:numRef>
          </c:val>
          <c:smooth val="0"/>
          <c:extLst>
            <c:ext xmlns:c16="http://schemas.microsoft.com/office/drawing/2014/chart" uri="{C3380CC4-5D6E-409C-BE32-E72D297353CC}">
              <c16:uniqueId val="{00000001-28C0-4219-81FB-EA772CEE05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c:v>
                </c:pt>
                <c:pt idx="1">
                  <c:v>4.62</c:v>
                </c:pt>
                <c:pt idx="2">
                  <c:v>8.85</c:v>
                </c:pt>
                <c:pt idx="3">
                  <c:v>6.45</c:v>
                </c:pt>
                <c:pt idx="4">
                  <c:v>7.28</c:v>
                </c:pt>
              </c:numCache>
            </c:numRef>
          </c:val>
          <c:extLst>
            <c:ext xmlns:c16="http://schemas.microsoft.com/office/drawing/2014/chart" uri="{C3380CC4-5D6E-409C-BE32-E72D297353CC}">
              <c16:uniqueId val="{00000000-3C66-4C6A-ABAD-CECE8D6C52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8.82</c:v>
                </c:pt>
                <c:pt idx="1">
                  <c:v>12.54</c:v>
                </c:pt>
                <c:pt idx="2">
                  <c:v>21.07</c:v>
                </c:pt>
                <c:pt idx="3">
                  <c:v>22.78</c:v>
                </c:pt>
                <c:pt idx="4">
                  <c:v>18.73</c:v>
                </c:pt>
              </c:numCache>
            </c:numRef>
          </c:val>
          <c:extLst>
            <c:ext xmlns:c16="http://schemas.microsoft.com/office/drawing/2014/chart" uri="{C3380CC4-5D6E-409C-BE32-E72D297353CC}">
              <c16:uniqueId val="{00000001-3C66-4C6A-ABAD-CECE8D6C52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-6.21</c:v>
                </c:pt>
                <c:pt idx="1">
                  <c:v>-0.86</c:v>
                </c:pt>
                <c:pt idx="2">
                  <c:v>13.78</c:v>
                </c:pt>
                <c:pt idx="3">
                  <c:v>-2.58</c:v>
                </c:pt>
                <c:pt idx="4">
                  <c:v>-2.41</c:v>
                </c:pt>
              </c:numCache>
            </c:numRef>
          </c:val>
          <c:smooth val="0"/>
          <c:extLst>
            <c:ext xmlns:c16="http://schemas.microsoft.com/office/drawing/2014/chart" uri="{C3380CC4-5D6E-409C-BE32-E72D297353CC}">
              <c16:uniqueId val="{00000002-3C66-4C6A-ABAD-CECE8D6C52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14.2</c:v>
                </c:pt>
                <c:pt idx="2">
                  <c:v>#N/A</c:v>
                </c:pt>
                <c:pt idx="3">
                  <c:v>0.16</c:v>
                </c:pt>
                <c:pt idx="4">
                  <c:v>#N/A</c:v>
                </c:pt>
                <c:pt idx="5">
                  <c:v>0.23</c:v>
                </c:pt>
                <c:pt idx="6">
                  <c:v>#N/A</c:v>
                </c:pt>
                <c:pt idx="7">
                  <c:v>0.44</c:v>
                </c:pt>
                <c:pt idx="8">
                  <c:v>#N/A</c:v>
                </c:pt>
                <c:pt idx="9">
                  <c:v>0.13</c:v>
                </c:pt>
              </c:numCache>
            </c:numRef>
          </c:val>
          <c:extLst>
            <c:ext xmlns:c16="http://schemas.microsoft.com/office/drawing/2014/chart" uri="{C3380CC4-5D6E-409C-BE32-E72D297353CC}">
              <c16:uniqueId val="{00000000-8031-4F68-8DFF-B9B7E5E905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31-4F68-8DFF-B9B7E5E905E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0.11</c:v>
                </c:pt>
                <c:pt idx="4">
                  <c:v>#N/A</c:v>
                </c:pt>
                <c:pt idx="5">
                  <c:v>0</c:v>
                </c:pt>
                <c:pt idx="6">
                  <c:v>#N/A</c:v>
                </c:pt>
                <c:pt idx="7">
                  <c:v>0</c:v>
                </c:pt>
                <c:pt idx="8">
                  <c:v>#N/A</c:v>
                </c:pt>
                <c:pt idx="9">
                  <c:v>0.16</c:v>
                </c:pt>
              </c:numCache>
            </c:numRef>
          </c:val>
          <c:extLst>
            <c:ext xmlns:c16="http://schemas.microsoft.com/office/drawing/2014/chart" uri="{C3380CC4-5D6E-409C-BE32-E72D297353CC}">
              <c16:uniqueId val="{00000002-8031-4F68-8DFF-B9B7E5E905EE}"/>
            </c:ext>
          </c:extLst>
        </c:ser>
        <c:ser>
          <c:idx val="3"/>
          <c:order val="3"/>
          <c:tx>
            <c:strRef>
              <c:f>データシート!$A$30</c:f>
              <c:strCache>
                <c:ptCount val="1"/>
                <c:pt idx="0">
                  <c:v>木質バイオマス発電事業特別会計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0.04</c:v>
                </c:pt>
                <c:pt idx="1">
                  <c:v>#N/A</c:v>
                </c:pt>
                <c:pt idx="2">
                  <c:v>0.25</c:v>
                </c:pt>
                <c:pt idx="3">
                  <c:v>#N/A</c:v>
                </c:pt>
                <c:pt idx="4">
                  <c:v>0.01</c:v>
                </c:pt>
                <c:pt idx="5">
                  <c:v>#N/A</c:v>
                </c:pt>
                <c:pt idx="6">
                  <c:v>#N/A</c:v>
                </c:pt>
                <c:pt idx="7">
                  <c:v>0</c:v>
                </c:pt>
                <c:pt idx="8">
                  <c:v>#N/A</c:v>
                </c:pt>
                <c:pt idx="9">
                  <c:v>0.22</c:v>
                </c:pt>
              </c:numCache>
            </c:numRef>
          </c:val>
          <c:extLst>
            <c:ext xmlns:c16="http://schemas.microsoft.com/office/drawing/2014/chart" uri="{C3380CC4-5D6E-409C-BE32-E72D297353CC}">
              <c16:uniqueId val="{00000003-8031-4F68-8DFF-B9B7E5E905E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3.07</c:v>
                </c:pt>
                <c:pt idx="2">
                  <c:v>#N/A</c:v>
                </c:pt>
                <c:pt idx="3">
                  <c:v>2.6</c:v>
                </c:pt>
                <c:pt idx="4">
                  <c:v>#N/A</c:v>
                </c:pt>
                <c:pt idx="5">
                  <c:v>1.72</c:v>
                </c:pt>
                <c:pt idx="6">
                  <c:v>#N/A</c:v>
                </c:pt>
                <c:pt idx="7">
                  <c:v>0.87</c:v>
                </c:pt>
                <c:pt idx="8">
                  <c:v>#N/A</c:v>
                </c:pt>
                <c:pt idx="9">
                  <c:v>0.45</c:v>
                </c:pt>
              </c:numCache>
            </c:numRef>
          </c:val>
          <c:extLst>
            <c:ext xmlns:c16="http://schemas.microsoft.com/office/drawing/2014/chart" uri="{C3380CC4-5D6E-409C-BE32-E72D297353CC}">
              <c16:uniqueId val="{00000004-8031-4F68-8DFF-B9B7E5E905E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0.73</c:v>
                </c:pt>
              </c:numCache>
            </c:numRef>
          </c:val>
          <c:extLst>
            <c:ext xmlns:c16="http://schemas.microsoft.com/office/drawing/2014/chart" uri="{C3380CC4-5D6E-409C-BE32-E72D297353CC}">
              <c16:uniqueId val="{00000005-8031-4F68-8DFF-B9B7E5E905EE}"/>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c:v>
                </c:pt>
                <c:pt idx="2">
                  <c:v>#N/A</c:v>
                </c:pt>
                <c:pt idx="3">
                  <c:v>1.08</c:v>
                </c:pt>
                <c:pt idx="4">
                  <c:v>#N/A</c:v>
                </c:pt>
                <c:pt idx="5">
                  <c:v>2.2400000000000002</c:v>
                </c:pt>
                <c:pt idx="6">
                  <c:v>#N/A</c:v>
                </c:pt>
                <c:pt idx="7">
                  <c:v>2.42</c:v>
                </c:pt>
                <c:pt idx="8">
                  <c:v>#N/A</c:v>
                </c:pt>
                <c:pt idx="9">
                  <c:v>1.58</c:v>
                </c:pt>
              </c:numCache>
            </c:numRef>
          </c:val>
          <c:extLst>
            <c:ext xmlns:c16="http://schemas.microsoft.com/office/drawing/2014/chart" uri="{C3380CC4-5D6E-409C-BE32-E72D297353CC}">
              <c16:uniqueId val="{00000006-8031-4F68-8DFF-B9B7E5E905E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2.94</c:v>
                </c:pt>
                <c:pt idx="2">
                  <c:v>#N/A</c:v>
                </c:pt>
                <c:pt idx="3">
                  <c:v>3.45</c:v>
                </c:pt>
                <c:pt idx="4">
                  <c:v>#N/A</c:v>
                </c:pt>
                <c:pt idx="5">
                  <c:v>2.79</c:v>
                </c:pt>
                <c:pt idx="6">
                  <c:v>#N/A</c:v>
                </c:pt>
                <c:pt idx="7">
                  <c:v>2.19</c:v>
                </c:pt>
                <c:pt idx="8">
                  <c:v>#N/A</c:v>
                </c:pt>
                <c:pt idx="9">
                  <c:v>1.6</c:v>
                </c:pt>
              </c:numCache>
            </c:numRef>
          </c:val>
          <c:extLst>
            <c:ext xmlns:c16="http://schemas.microsoft.com/office/drawing/2014/chart" uri="{C3380CC4-5D6E-409C-BE32-E72D297353CC}">
              <c16:uniqueId val="{00000007-8031-4F68-8DFF-B9B7E5E905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2.69</c:v>
                </c:pt>
                <c:pt idx="2">
                  <c:v>#N/A</c:v>
                </c:pt>
                <c:pt idx="3">
                  <c:v>2.68</c:v>
                </c:pt>
                <c:pt idx="4">
                  <c:v>#N/A</c:v>
                </c:pt>
                <c:pt idx="5">
                  <c:v>2.57</c:v>
                </c:pt>
                <c:pt idx="6">
                  <c:v>#N/A</c:v>
                </c:pt>
                <c:pt idx="7">
                  <c:v>4.8</c:v>
                </c:pt>
                <c:pt idx="8">
                  <c:v>#N/A</c:v>
                </c:pt>
                <c:pt idx="9">
                  <c:v>3.86</c:v>
                </c:pt>
              </c:numCache>
            </c:numRef>
          </c:val>
          <c:extLst>
            <c:ext xmlns:c16="http://schemas.microsoft.com/office/drawing/2014/chart" uri="{C3380CC4-5D6E-409C-BE32-E72D297353CC}">
              <c16:uniqueId val="{00000008-8031-4F68-8DFF-B9B7E5E905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9.8699999999999992</c:v>
                </c:pt>
                <c:pt idx="2">
                  <c:v>#N/A</c:v>
                </c:pt>
                <c:pt idx="3">
                  <c:v>4.59</c:v>
                </c:pt>
                <c:pt idx="4">
                  <c:v>#N/A</c:v>
                </c:pt>
                <c:pt idx="5">
                  <c:v>8.82</c:v>
                </c:pt>
                <c:pt idx="6">
                  <c:v>#N/A</c:v>
                </c:pt>
                <c:pt idx="7">
                  <c:v>6.42</c:v>
                </c:pt>
                <c:pt idx="8">
                  <c:v>#N/A</c:v>
                </c:pt>
                <c:pt idx="9">
                  <c:v>7.26</c:v>
                </c:pt>
              </c:numCache>
            </c:numRef>
          </c:val>
          <c:extLst>
            <c:ext xmlns:c16="http://schemas.microsoft.com/office/drawing/2014/chart" uri="{C3380CC4-5D6E-409C-BE32-E72D297353CC}">
              <c16:uniqueId val="{00000009-8031-4F68-8DFF-B9B7E5E905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567</c:v>
                </c:pt>
                <c:pt idx="5">
                  <c:v>568</c:v>
                </c:pt>
                <c:pt idx="8">
                  <c:v>578</c:v>
                </c:pt>
                <c:pt idx="11">
                  <c:v>523</c:v>
                </c:pt>
                <c:pt idx="14">
                  <c:v>553</c:v>
                </c:pt>
              </c:numCache>
            </c:numRef>
          </c:val>
          <c:extLst>
            <c:ext xmlns:c16="http://schemas.microsoft.com/office/drawing/2014/chart" uri="{C3380CC4-5D6E-409C-BE32-E72D297353CC}">
              <c16:uniqueId val="{00000000-BE73-4700-B259-D4D5F0137C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73-4700-B259-D4D5F0137C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11</c:v>
                </c:pt>
                <c:pt idx="6">
                  <c:v>23</c:v>
                </c:pt>
                <c:pt idx="9">
                  <c:v>23</c:v>
                </c:pt>
                <c:pt idx="12">
                  <c:v>23</c:v>
                </c:pt>
              </c:numCache>
            </c:numRef>
          </c:val>
          <c:extLst>
            <c:ext xmlns:c16="http://schemas.microsoft.com/office/drawing/2014/chart" uri="{C3380CC4-5D6E-409C-BE32-E72D297353CC}">
              <c16:uniqueId val="{00000002-BE73-4700-B259-D4D5F0137C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60</c:v>
                </c:pt>
                <c:pt idx="6">
                  <c:v>52</c:v>
                </c:pt>
                <c:pt idx="9">
                  <c:v>50</c:v>
                </c:pt>
                <c:pt idx="12">
                  <c:v>56</c:v>
                </c:pt>
              </c:numCache>
            </c:numRef>
          </c:val>
          <c:extLst>
            <c:ext xmlns:c16="http://schemas.microsoft.com/office/drawing/2014/chart" uri="{C3380CC4-5D6E-409C-BE32-E72D297353CC}">
              <c16:uniqueId val="{00000003-BE73-4700-B259-D4D5F0137C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51</c:v>
                </c:pt>
                <c:pt idx="3">
                  <c:v>50</c:v>
                </c:pt>
                <c:pt idx="6">
                  <c:v>93</c:v>
                </c:pt>
                <c:pt idx="9">
                  <c:v>90</c:v>
                </c:pt>
                <c:pt idx="12">
                  <c:v>301</c:v>
                </c:pt>
              </c:numCache>
            </c:numRef>
          </c:val>
          <c:extLst>
            <c:ext xmlns:c16="http://schemas.microsoft.com/office/drawing/2014/chart" uri="{C3380CC4-5D6E-409C-BE32-E72D297353CC}">
              <c16:uniqueId val="{00000004-BE73-4700-B259-D4D5F0137C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73-4700-B259-D4D5F0137C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73-4700-B259-D4D5F0137C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873</c:v>
                </c:pt>
                <c:pt idx="3">
                  <c:v>882</c:v>
                </c:pt>
                <c:pt idx="6">
                  <c:v>889</c:v>
                </c:pt>
                <c:pt idx="9">
                  <c:v>843</c:v>
                </c:pt>
                <c:pt idx="12">
                  <c:v>870</c:v>
                </c:pt>
              </c:numCache>
            </c:numRef>
          </c:val>
          <c:extLst>
            <c:ext xmlns:c16="http://schemas.microsoft.com/office/drawing/2014/chart" uri="{C3380CC4-5D6E-409C-BE32-E72D297353CC}">
              <c16:uniqueId val="{00000007-BE73-4700-B259-D4D5F0137C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385</c:v>
                </c:pt>
                <c:pt idx="2">
                  <c:v>#N/A</c:v>
                </c:pt>
                <c:pt idx="3">
                  <c:v>#N/A</c:v>
                </c:pt>
                <c:pt idx="4">
                  <c:v>435</c:v>
                </c:pt>
                <c:pt idx="5">
                  <c:v>#N/A</c:v>
                </c:pt>
                <c:pt idx="6">
                  <c:v>#N/A</c:v>
                </c:pt>
                <c:pt idx="7">
                  <c:v>479</c:v>
                </c:pt>
                <c:pt idx="8">
                  <c:v>#N/A</c:v>
                </c:pt>
                <c:pt idx="9">
                  <c:v>#N/A</c:v>
                </c:pt>
                <c:pt idx="10">
                  <c:v>483</c:v>
                </c:pt>
                <c:pt idx="11">
                  <c:v>#N/A</c:v>
                </c:pt>
                <c:pt idx="12">
                  <c:v>#N/A</c:v>
                </c:pt>
                <c:pt idx="13">
                  <c:v>697</c:v>
                </c:pt>
                <c:pt idx="14">
                  <c:v>#N/A</c:v>
                </c:pt>
              </c:numCache>
            </c:numRef>
          </c:val>
          <c:smooth val="0"/>
          <c:extLst>
            <c:ext xmlns:c16="http://schemas.microsoft.com/office/drawing/2014/chart" uri="{C3380CC4-5D6E-409C-BE32-E72D297353CC}">
              <c16:uniqueId val="{00000008-BE73-4700-B259-D4D5F0137C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6552</c:v>
                </c:pt>
                <c:pt idx="5">
                  <c:v>6808</c:v>
                </c:pt>
                <c:pt idx="8">
                  <c:v>6845</c:v>
                </c:pt>
                <c:pt idx="11">
                  <c:v>6666</c:v>
                </c:pt>
                <c:pt idx="14">
                  <c:v>6628</c:v>
                </c:pt>
              </c:numCache>
            </c:numRef>
          </c:val>
          <c:extLst>
            <c:ext xmlns:c16="http://schemas.microsoft.com/office/drawing/2014/chart" uri="{C3380CC4-5D6E-409C-BE32-E72D297353CC}">
              <c16:uniqueId val="{00000000-B296-4A34-8968-AD85319042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3</c:v>
                </c:pt>
                <c:pt idx="8">
                  <c:v>2</c:v>
                </c:pt>
                <c:pt idx="11">
                  <c:v>1</c:v>
                </c:pt>
                <c:pt idx="14">
                  <c:v>0</c:v>
                </c:pt>
              </c:numCache>
            </c:numRef>
          </c:val>
          <c:extLst>
            <c:ext xmlns:c16="http://schemas.microsoft.com/office/drawing/2014/chart" uri="{C3380CC4-5D6E-409C-BE32-E72D297353CC}">
              <c16:uniqueId val="{00000001-B296-4A34-8968-AD85319042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5785</c:v>
                </c:pt>
                <c:pt idx="5">
                  <c:v>5440</c:v>
                </c:pt>
                <c:pt idx="8">
                  <c:v>5353</c:v>
                </c:pt>
                <c:pt idx="11">
                  <c:v>4640</c:v>
                </c:pt>
                <c:pt idx="14">
                  <c:v>4330</c:v>
                </c:pt>
              </c:numCache>
            </c:numRef>
          </c:val>
          <c:extLst>
            <c:ext xmlns:c16="http://schemas.microsoft.com/office/drawing/2014/chart" uri="{C3380CC4-5D6E-409C-BE32-E72D297353CC}">
              <c16:uniqueId val="{00000002-B296-4A34-8968-AD85319042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96-4A34-8968-AD85319042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96-4A34-8968-AD85319042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96-4A34-8968-AD85319042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2542</c:v>
                </c:pt>
                <c:pt idx="3">
                  <c:v>2526</c:v>
                </c:pt>
                <c:pt idx="6">
                  <c:v>2523</c:v>
                </c:pt>
                <c:pt idx="9">
                  <c:v>2499</c:v>
                </c:pt>
                <c:pt idx="12">
                  <c:v>2446</c:v>
                </c:pt>
              </c:numCache>
            </c:numRef>
          </c:val>
          <c:extLst>
            <c:ext xmlns:c16="http://schemas.microsoft.com/office/drawing/2014/chart" uri="{C3380CC4-5D6E-409C-BE32-E72D297353CC}">
              <c16:uniqueId val="{00000006-B296-4A34-8968-AD85319042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368</c:v>
                </c:pt>
                <c:pt idx="3">
                  <c:v>323</c:v>
                </c:pt>
                <c:pt idx="6">
                  <c:v>319</c:v>
                </c:pt>
                <c:pt idx="9">
                  <c:v>296</c:v>
                </c:pt>
                <c:pt idx="12">
                  <c:v>285</c:v>
                </c:pt>
              </c:numCache>
            </c:numRef>
          </c:val>
          <c:extLst>
            <c:ext xmlns:c16="http://schemas.microsoft.com/office/drawing/2014/chart" uri="{C3380CC4-5D6E-409C-BE32-E72D297353CC}">
              <c16:uniqueId val="{00000007-B296-4A34-8968-AD85319042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152</c:v>
                </c:pt>
                <c:pt idx="3">
                  <c:v>381</c:v>
                </c:pt>
                <c:pt idx="6">
                  <c:v>583</c:v>
                </c:pt>
                <c:pt idx="9">
                  <c:v>517</c:v>
                </c:pt>
                <c:pt idx="12">
                  <c:v>421</c:v>
                </c:pt>
              </c:numCache>
            </c:numRef>
          </c:val>
          <c:extLst>
            <c:ext xmlns:c16="http://schemas.microsoft.com/office/drawing/2014/chart" uri="{C3380CC4-5D6E-409C-BE32-E72D297353CC}">
              <c16:uniqueId val="{00000008-B296-4A34-8968-AD85319042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429</c:v>
                </c:pt>
                <c:pt idx="6">
                  <c:v>415</c:v>
                </c:pt>
                <c:pt idx="9">
                  <c:v>401</c:v>
                </c:pt>
                <c:pt idx="12">
                  <c:v>386</c:v>
                </c:pt>
              </c:numCache>
            </c:numRef>
          </c:val>
          <c:extLst>
            <c:ext xmlns:c16="http://schemas.microsoft.com/office/drawing/2014/chart" uri="{C3380CC4-5D6E-409C-BE32-E72D297353CC}">
              <c16:uniqueId val="{00000009-B296-4A34-8968-AD85319042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8432</c:v>
                </c:pt>
                <c:pt idx="3">
                  <c:v>8465</c:v>
                </c:pt>
                <c:pt idx="6">
                  <c:v>8783</c:v>
                </c:pt>
                <c:pt idx="9">
                  <c:v>8897</c:v>
                </c:pt>
                <c:pt idx="12">
                  <c:v>9044</c:v>
                </c:pt>
              </c:numCache>
            </c:numRef>
          </c:val>
          <c:extLst>
            <c:ext xmlns:c16="http://schemas.microsoft.com/office/drawing/2014/chart" uri="{C3380CC4-5D6E-409C-BE32-E72D297353CC}">
              <c16:uniqueId val="{0000000A-B296-4A34-8968-AD85319042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423</c:v>
                </c:pt>
                <c:pt idx="8">
                  <c:v>#N/A</c:v>
                </c:pt>
                <c:pt idx="9">
                  <c:v>#N/A</c:v>
                </c:pt>
                <c:pt idx="10">
                  <c:v>1304</c:v>
                </c:pt>
                <c:pt idx="11">
                  <c:v>#N/A</c:v>
                </c:pt>
                <c:pt idx="12">
                  <c:v>#N/A</c:v>
                </c:pt>
                <c:pt idx="13">
                  <c:v>1623</c:v>
                </c:pt>
                <c:pt idx="14">
                  <c:v>#N/A</c:v>
                </c:pt>
              </c:numCache>
            </c:numRef>
          </c:val>
          <c:smooth val="0"/>
          <c:extLst>
            <c:ext xmlns:c16="http://schemas.microsoft.com/office/drawing/2014/chart" uri="{C3380CC4-5D6E-409C-BE32-E72D297353CC}">
              <c16:uniqueId val="{0000000B-B296-4A34-8968-AD85319042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1272</c:v>
                </c:pt>
                <c:pt idx="1">
                  <c:v>1293</c:v>
                </c:pt>
                <c:pt idx="2">
                  <c:v>1093</c:v>
                </c:pt>
              </c:numCache>
            </c:numRef>
          </c:val>
          <c:extLst>
            <c:ext xmlns:c16="http://schemas.microsoft.com/office/drawing/2014/chart" uri="{C3380CC4-5D6E-409C-BE32-E72D297353CC}">
              <c16:uniqueId val="{00000000-F37A-4AFD-9812-14321FC526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144</c:v>
                </c:pt>
                <c:pt idx="1">
                  <c:v>144</c:v>
                </c:pt>
                <c:pt idx="2">
                  <c:v>172</c:v>
                </c:pt>
              </c:numCache>
            </c:numRef>
          </c:val>
          <c:extLst>
            <c:ext xmlns:c16="http://schemas.microsoft.com/office/drawing/2014/chart" uri="{C3380CC4-5D6E-409C-BE32-E72D297353CC}">
              <c16:uniqueId val="{00000001-F37A-4AFD-9812-14321FC526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3772</c:v>
                </c:pt>
                <c:pt idx="1">
                  <c:v>3038</c:v>
                </c:pt>
                <c:pt idx="2">
                  <c:v>2786</c:v>
                </c:pt>
              </c:numCache>
            </c:numRef>
          </c:val>
          <c:extLst>
            <c:ext xmlns:c16="http://schemas.microsoft.com/office/drawing/2014/chart" uri="{C3380CC4-5D6E-409C-BE32-E72D297353CC}">
              <c16:uniqueId val="{00000002-F37A-4AFD-9812-14321FC526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{BA7BD1E5-7F4A-4E79-8EF1-0947B9456B92}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EF-4774-AE55-4424B5484C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{0E88EC70-8CCB-43D6-87AE-A4C1BDC2DA03}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EF-4774-AE55-4424B5484C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{C85723C3-3D27-4802-BBE6-3D9B7780D089}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EF-4774-AE55-4424B5484C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{22D7DA54-5110-46C0-968E-3476BCAD5F86}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EF-4774-AE55-4424B5484C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{2FF0A82D-2942-494E-A2B5-DD88FB09D2CA}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EF-4774-AE55-4424B5484C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{C71EEDD2-DE0B-43AD-BD9C-8BAE2C20BA4D}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EF-4774-AE55-4424B5484C6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{37B688D1-A71F-4860-BC99-37971583AAD5}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EF-4774-AE55-4424B5484C6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{7B3DA80A-CE47-4663-AFDD-76D26AD44B63}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EF-4774-AE55-4424B5484C6A}"/>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{B597AC47-73D8-4799-8D87-2073A9E61847}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EF-4774-AE55-4424B5484C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52.7</c:v>
                </c:pt>
                <c:pt idx="16">
                  <c:v>53.3</c:v>
                </c:pt>
                <c:pt idx="24">
                  <c:v>54.5</c:v>
                </c:pt>
                <c:pt idx="32">
                  <c:v>52.7</c:v>
                </c:pt>
              </c:numCache>
            </c:numRef>
          </c:xVal>
          <c:yVal>
            <c:numRef>
              <c:f>公会計指標分析・財政指標組合せ分析表!$BP$51:$DC$51</c:f>
              <c:numCache>
                <c:formatCode>#,##0.0;"▲ "#,##0.0</c:formatCode>
                <c:ptCount val="40"/>
                <c:pt idx="16">
                  <c:v>7.7</c:v>
                </c:pt>
                <c:pt idx="24">
                  <c:v>25.2</c:v>
                </c:pt>
                <c:pt idx="32">
                  <c:v>30.7</c:v>
                </c:pt>
              </c:numCache>
            </c:numRef>
          </c:yVal>
          <c:smooth val="0"/>
          <c:extLst>
            <c:ext xmlns:c16="http://schemas.microsoft.com/office/drawing/2014/chart" uri="{C3380CC4-5D6E-409C-BE32-E72D297353CC}">
              <c16:uniqueId val="{00000009-15EF-4774-AE55-4424B5484C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{A595E925-8F4B-49D8-A8AB-3BF3A58A5393}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EF-4774-AE55-4424B5484C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{576B2D24-4BBE-4664-A003-F72B2FF65298}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EF-4774-AE55-4424B5484C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{3643284A-784C-4C42-A6A4-28FC522F7939}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EF-4774-AE55-4424B5484C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{7D270C62-A005-402B-AB82-F029534E9E94}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EF-4774-AE55-4424B5484C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{E47D1C77-4716-44A1-A013-DFEEE343C9D7}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EF-4774-AE55-4424B5484C6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{0705F332-13F4-4539-9BFC-80D6533A99C5}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EF-4774-AE55-4424B5484C6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{921F57A8-5B11-42E0-84AB-1A7E6BD4645A}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EF-4774-AE55-4424B5484C6A}"/>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{20C2B0C1-1CCA-4079-AD8C-7CFBF22B4EF7}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EF-4774-AE55-4424B5484C6A}"/>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{C5E54163-2273-4A66-9759-AC63C70CB787}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EF-4774-AE55-4424B5484C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15EF-4774-AE55-4424B5484C6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{D97831D7-AFDA-49F1-8601-00561FD1B5B4}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9B9-46D1-A890-21DD9AEDC7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{C2F76C99-B9CD-403A-88C7-43135606C6DC}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B9-46D1-A890-21DD9AEDC7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{D50310E4-3BC3-49A7-B92F-6E5445D98158}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B9-46D1-A890-21DD9AEDC7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{CB5093EC-C172-421B-9FF5-915001DFC616}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B9-46D1-A890-21DD9AEDC7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{52CE10BE-6B30-4EEE-9B82-DF60CE43BAC4}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B9-46D1-A890-21DD9AEDC7B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{7BA79388-3254-4768-861B-A656DF9A99CE}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9B9-46D1-A890-21DD9AEDC7B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{97A30A98-AF5D-4D22-8E79-A960599DAA45}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9B9-46D1-A890-21DD9AEDC7B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{D68137CF-8378-43E6-8853-40FA44545708}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9B9-46D1-A890-21DD9AEDC7B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{CEF10061-7510-4170-803C-39B29CF2739D}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9B9-46D1-A890-21DD9AEDC7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c:v>
                </c:pt>
                <c:pt idx="16">
                  <c:v>8.8000000000000007</c:v>
                </c:pt>
                <c:pt idx="24">
                  <c:v>9.1</c:v>
                </c:pt>
                <c:pt idx="32">
                  <c:v>10.3</c:v>
                </c:pt>
              </c:numCache>
            </c:numRef>
          </c:xVal>
          <c:yVal>
            <c:numRef>
              <c:f>公会計指標分析・財政指標組合せ分析表!$BP$73:$DC$73</c:f>
              <c:numCache>
                <c:formatCode>#,##0.0;"▲ "#,##0.0</c:formatCode>
                <c:ptCount val="40"/>
                <c:pt idx="16">
                  <c:v>7.7</c:v>
                </c:pt>
                <c:pt idx="24">
                  <c:v>25.2</c:v>
                </c:pt>
                <c:pt idx="32">
                  <c:v>30.7</c:v>
                </c:pt>
              </c:numCache>
            </c:numRef>
          </c:yVal>
          <c:smooth val="0"/>
          <c:extLst>
            <c:ext xmlns:c16="http://schemas.microsoft.com/office/drawing/2014/chart" uri="{C3380CC4-5D6E-409C-BE32-E72D297353CC}">
              <c16:uniqueId val="{00000009-F9B9-46D1-A890-21DD9AEDC7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{027829B0-206C-4D09-957E-F77262E2E91A}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9B9-46D1-A890-21DD9AEDC7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{15AADA4C-B457-42A6-9CAC-5B5F040FB6C1}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B9-46D1-A890-21DD9AEDC7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{33F25B86-1169-44D2-AA91-4003930F071F}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B9-46D1-A890-21DD9AEDC7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{E3AFA3D3-542A-4A9D-B5B2-EE494CB8CBC6}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B9-46D1-A890-21DD9AEDC7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{A5BCE9D1-FACD-4591-B6CE-E091C4DF9A55}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B9-46D1-A890-21DD9AEDC7B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{B86EA6E1-8585-43A4-B93F-2268BEDCCA9C}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9B9-46D1-A890-21DD9AEDC7BD}"/>
                </c:ext>
              </c:extLst>
            </c:dLbl>
            <c:dLbl>
              <c:idx val="16"/>
              <c:layout>
                <c:manualLayout>
                  <c:x val="0"/>
                  <c:y val="-1.892072577225811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{3E90E902-BD56-4F65-8BF5-B531EEB29D59}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9B9-46D1-A890-21DD9AEDC7BD}"/>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{97F0B5AF-1CF5-4CD8-9A75-B282DCE83E37}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9B9-46D1-A890-21DD9AEDC7B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{A8D0FF40-D5E1-4B3B-B561-81065704DD5E}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9B9-46D1-A890-21DD9AEDC7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F9B9-46D1-A890-21DD9AEDC7BD}"/>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新規起債の抑制により起債の元利償還金は減少していたが、令和２年度から道路整備事業や災害復旧事業による償還額の増により元利償還金が増加に転じた。その後過去の大規模事業の償還完了に伴い令和４年度は減少に転じた。令和５年度以降は公共施設の長寿命化事業等の償還が始まるため、償還金額は再び増加していく見込みとなっている。　</a:t>
          </a:r>
        </a:p>
        <a:p>
          <a:r>
            <a:rPr kumimoji="1" lang="ja-JP" altLang="en-US" sz="1300">
              <a:latin typeface="ＭＳ ゴシック" pitchFamily="49" charset="-128"/>
              <a:ea typeface="ＭＳ ゴシック" pitchFamily="49" charset="-128"/>
            </a:rPr>
            <a:t>　また、令和２年度以降はＰＦＩ方式による地域優良賃貸住宅債務負担行為に基づく支出額が増加したため、実質公債費比率の分子は増加した。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は、町道整備及びこども園整備事業、公共施設長寿命化事業等の地方債発行により増加したものの、公営企業債等の繰入見込額は下水道事業の地方債減などにより減少傾向となっており、全体としては将来負担額が減少した。</a:t>
          </a:r>
        </a:p>
        <a:p>
          <a:r>
            <a:rPr kumimoji="1" lang="ja-JP" altLang="en-US" sz="1300">
              <a:latin typeface="ＭＳ ゴシック" pitchFamily="49" charset="-128"/>
              <a:ea typeface="ＭＳ ゴシック" pitchFamily="49" charset="-128"/>
            </a:rPr>
            <a:t>　また、平成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ふるさと寄附の一部を総合計画推進基金等に積立てたことから、充当可能基金が大幅に増加し、その後は取崩しをしたものの、充当可能財源等が将来負担額を上回っていた。しかしながら令和３年度には基金残高の減少に伴い将来負担額が充当可能財源等を上回る結果となり、令和５年度も増加となっている。</a:t>
          </a:r>
        </a:p>
        <a:p>
          <a:r>
            <a:rPr kumimoji="1" lang="ja-JP" altLang="en-US" sz="1300">
              <a:latin typeface="ＭＳ ゴシック" pitchFamily="49" charset="-128"/>
              <a:ea typeface="ＭＳ ゴシック" pitchFamily="49" charset="-128"/>
            </a:rPr>
            <a:t>　ふるさと寄附金による積立金は、工業団地等への企業立地に対する補助金や重点事業に充てることとしているため、今後は財政調整基金の計画的な積立てや起債発行額の抑制により、持続可能な財政運営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静岡県小山町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・これは、須走地域振興事業基金が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千万円増加した一方で、取崩しにより財政調整基金が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億円、総合計画推進基金が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・引き続き、ふるさと寄附金の拡大に努め総合計画推進基金の積立金を確保するとともに、景気後退など不測の事態による町税の減収や、災害などの事態に備えるため、行財政改革の取り組みを進め、「第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次小山町総合計画前期基本計画」（令和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月）に基づく財政運営上の数値目標としている財政調整基金残高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・総合計画推進基金：総合計画に定める重点事業の推進を図るため必要な財源を確保し、堅実な総合計画の実現に資する。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・教育振興基金：心豊かな教育の振興、子育て及び教育環境の整備等を行う経費に充てる。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・庁舎建設基金：小山町役場庁舎の建設又は改築等の実施に要する経費に充てる。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・須走地域振興事業基金：須走地域における地域振興事業、基盤整備事業等を行う経費に充てる。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・文化財保護基金：町内に所在する文化財の保存及び活用に要する経費に充てる。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・総合計画推進基金：町道整備事業などの総合計画重点事業に充てるための取崩しなどにより約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・教育振興基金：ふるさと納税の増に伴う、基金積立額の増により、前年度の基金残高水準を維持している。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・須走地域振興事業基金：民間団体からの寄附により約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・総合計画推進基金：工業団地等への企業立地に対する地域産業立地事業費補助金などの支出に備えるため一定額を確保していく。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・教育振興基金：給食費無償化事業や学校施設の修繕などの支出のため、一定額を確保していく。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・その他の特定目的基金については、それぞれの使途のため一定額を確保していく。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年台風災害における財源不足のためほぼ枯渇し、それ以降決算剰余金などにより着実に積み立てを行ってきたが、令和元年度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には再び台風災害により財源不足が生じることとなり、基金の取り崩しにより対応した。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・令和５年度は、決算剰余金により人件費や物件費の増により積み立て金が減少したことが、財政調整基金の減少の要因である。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・引き続き景気後退など不測の事態による町税の減収や、災害などの事態に備えるため、行財政改革の取り組みを進め、「第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次小山町総合計画前期基本計画」（令和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月）に基づく財政運営上の数値目標としている財政調整基金残高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・令和５年度普通交付税の再算定における臨時財政対策債償還基金費分の積み立てにより、令和４年度から令和５年度にかけては、約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・今後の起債の内容により、必要に応じて積み立てを行う。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9BF3C6-DE9F-4BE9-B19B-4CCEF0DD0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2D13029-B24D-4D92-9E4F-D94BC58DD2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D39BAB4-62C8-4B40-95F8-6C054EC8AE7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92DDCFB-2053-48F1-B402-E028EBB6830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12BAB56D-5A7C-4418-B596-14168FDE37E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FF22E64B-13CA-4C18-AF18-067CB41F878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73D0359-C24D-416C-99E2-D502CA32BBD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BD02737-44CA-43C9-803C-E3E915D6C91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84A2F93-EFE5-4BCA-88C6-AC89D5B4FAE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E9223400-FE0A-4229-B24D-EE979B646B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D42F7E3-7F0E-42BC-AB49-9AA71D4483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242E00FC-879F-4BB2-B9C3-A04EAB09D6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725E9BF-837C-481D-9F48-65DB9436F7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F5AFFFA5-6D99-4882-AD87-D9F286E00ED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F0AC82C-93BF-43B8-9DC3-BD6A55FB065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8C74AFD-AC08-41DA-92EB-18993A37B14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C46D145C-BBD1-4443-BA53-A410780694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9ECC64D-607C-4FDE-9155-C228FD5C965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93BED6F-7C7F-48BE-ABBF-7B20884A9B8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D20750A-F884-4175-9F90-85048570ED6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1573888-907A-44BB-962B-3217C83A1AE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8B80620-220E-4BDC-8ADE-027FCF258FA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2C4B595-DE9C-4358-AC82-90B7E3507F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930B875D-F5F7-4767-AF8B-26786BDD3F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2F2657C-33D7-4EE0-A2DA-55D13EE7CE2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56A3B68-BDAB-4212-8637-8BC225B1FC5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92DE4D3-8DA2-44CD-B587-38642857A1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CDA4F2A2-1D6D-4CC9-A6EA-924EB0290CA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11434A9-F5CE-48B7-8A5F-F195A61EB0E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A492232-61CD-43C9-8BB0-3629711D452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A740EB7-4399-4B44-8723-40FDF38044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2183E85-62EA-413B-BCDC-FFFF31ADE35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C23E7468-E7CC-479D-9A4E-5918400D97C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3895966-51BB-4EC0-9D47-5CA462EDABC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8C5A08DB-84D1-4994-841C-4B1313E2453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7FCBED9-9756-495A-881D-55B48817EC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9F3EA969-EB30-4B2F-82E7-70B227924B5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86FD65C1-796C-467A-90C5-3D5CE2CC0DC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9422FC0-9DF7-4D94-8955-566BC8C419A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F2841864-CF9F-4BC7-9F0C-E3CA8B162D3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A170B66-6E1F-44C7-86BF-6AEA76F46F0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5025597-6169-40B7-8A93-8A58D87A6AF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80CEC5C-F0F6-479E-8E7F-988C2E6C529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344D2F1-E999-44BF-8666-FA77A669A3B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6983F3E-9386-4219-88C8-7EAAF0605FC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D7F79617-1339-45AB-AA3A-3C56B6A9198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15A601C-A438-46C1-8F5F-0DB9FD5C90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FE180FD1-C327-4BCB-995F-AC151F4C4B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39B6F2AD-EBA6-409C-B413-67CA97A0A5F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360AD2C9-F530-4F32-9BEC-FBCA1553F9F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4B8195D-E63E-4CCA-95FF-97A9BB7226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施設の老朽化が進み減価償却額は増加傾向にあるが、すばしりこども園の集約化、道路の新設等により、有形固定資産減価償却率の上昇は抑えられ、前年度と同程度となっている。</a:t>
          </a:r>
        </a:p>
        <a:p>
          <a:r>
            <a:rPr kumimoji="1" lang="ja-JP" altLang="en-US" sz="1100">
              <a:latin typeface="ＭＳ Ｐゴシック" panose="020B0600070205080204" pitchFamily="50" charset="-128"/>
              <a:ea typeface="ＭＳ Ｐゴシック" panose="020B0600070205080204" pitchFamily="50" charset="-128"/>
            </a:rPr>
            <a:t>また、上記の建物等の整備に加え、近年、新東名高速道路関連事業や足柄</a:t>
          </a:r>
          <a:r>
            <a:rPr kumimoji="1" lang="en-US" altLang="ja-JP" sz="1100">
              <a:latin typeface="ＭＳ Ｐゴシック" panose="020B0600070205080204" pitchFamily="50" charset="-128"/>
              <a:ea typeface="ＭＳ Ｐゴシック" panose="020B0600070205080204" pitchFamily="50" charset="-128"/>
            </a:rPr>
            <a:t>SA</a:t>
          </a:r>
          <a:r>
            <a:rPr kumimoji="1" lang="ja-JP" altLang="en-US" sz="1100">
              <a:latin typeface="ＭＳ Ｐゴシック" panose="020B0600070205080204" pitchFamily="50" charset="-128"/>
              <a:ea typeface="ＭＳ Ｐゴシック" panose="020B0600070205080204" pitchFamily="50" charset="-128"/>
            </a:rPr>
            <a:t>周辺地区町道整備事業に伴う道路整備を集中的に実施したことから、有形固定資産減価償却率が類似団体内平均値に比べて大きく下回っている。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990C5DF-1451-4E1B-941F-B07BEC172C7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7DF0DBE-A190-4758-A5A9-5409525EAE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7AB9B54E-0278-4827-BC29-3F89726CDDD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65F06417-44B4-4861-8B2A-3AB35BC8A36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A014AD66-5356-4976-88E3-67E7A3ACBD9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1DF39D59-EE3D-4EFC-9E15-B6B09ACA262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E8A3645D-6994-44C7-8E59-5CB3E25B2E0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7DC53CB1-FFEC-46FA-8B66-FB7F5062F13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E2BF072E-BFAA-453D-8AB3-FEBCADD30FD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98C188EE-FEEE-4EDD-B882-A358B2E95C4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173CC7CD-7A0C-4DB2-B5E9-F2B0872C161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7C44FCD-BEA7-4552-B944-5ED0D8E4EE4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FB64CA59-D55E-4EC2-88B6-DA7B13BAA5A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04A0C0A-30CE-4839-B67E-C517B9816C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1148533-2299-4B7E-AC0D-FC4468CACD8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FEF1E9F-30F8-411B-A9C2-34D8F25FA46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9" name="直線コネクタ 68">
          <a:extLst>
            <a:ext uri="{FF2B5EF4-FFF2-40B4-BE49-F238E27FC236}">
              <a16:creationId xmlns:a16="http://schemas.microsoft.com/office/drawing/2014/main" id="{28E86491-0769-438A-85E4-CCB4838874C7}"/>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0" name="有形固定資産減価償却率最小値テキスト">
          <a:extLst>
            <a:ext uri="{FF2B5EF4-FFF2-40B4-BE49-F238E27FC236}">
              <a16:creationId xmlns:a16="http://schemas.microsoft.com/office/drawing/2014/main" id="{8645AD05-2D6D-4849-8375-EB6FC7A7BBFC}"/>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1" name="直線コネクタ 70">
          <a:extLst>
            <a:ext uri="{FF2B5EF4-FFF2-40B4-BE49-F238E27FC236}">
              <a16:creationId xmlns:a16="http://schemas.microsoft.com/office/drawing/2014/main" id="{95DADACE-11AD-4B30-91C5-01BE379342B7}"/>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2" name="有形固定資産減価償却率最大値テキスト">
          <a:extLst>
            <a:ext uri="{FF2B5EF4-FFF2-40B4-BE49-F238E27FC236}">
              <a16:creationId xmlns:a16="http://schemas.microsoft.com/office/drawing/2014/main" id="{52B73535-493D-41E8-88C1-DCBD6C0910E2}"/>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3" name="直線コネクタ 72">
          <a:extLst>
            <a:ext uri="{FF2B5EF4-FFF2-40B4-BE49-F238E27FC236}">
              <a16:creationId xmlns:a16="http://schemas.microsoft.com/office/drawing/2014/main" id="{8D487A23-C281-459E-B15B-D0C5F47778EB}"/>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4" name="有形固定資産減価償却率平均値テキスト">
          <a:extLst>
            <a:ext uri="{FF2B5EF4-FFF2-40B4-BE49-F238E27FC236}">
              <a16:creationId xmlns:a16="http://schemas.microsoft.com/office/drawing/2014/main" id="{4331CF75-1251-453E-895B-33FDE52DBB25}"/>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5" name="フローチャート: 判断 74">
          <a:extLst>
            <a:ext uri="{FF2B5EF4-FFF2-40B4-BE49-F238E27FC236}">
              <a16:creationId xmlns:a16="http://schemas.microsoft.com/office/drawing/2014/main" id="{436FC6D5-EE6F-4C15-A110-03E907A28A4B}"/>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6" name="フローチャート: 判断 75">
          <a:extLst>
            <a:ext uri="{FF2B5EF4-FFF2-40B4-BE49-F238E27FC236}">
              <a16:creationId xmlns:a16="http://schemas.microsoft.com/office/drawing/2014/main" id="{42FF40B4-E911-40DB-95A5-2710890920E4}"/>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7" name="フローチャート: 判断 76">
          <a:extLst>
            <a:ext uri="{FF2B5EF4-FFF2-40B4-BE49-F238E27FC236}">
              <a16:creationId xmlns:a16="http://schemas.microsoft.com/office/drawing/2014/main" id="{8D6B4D2B-927E-4296-979A-22925B7F4961}"/>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8" name="フローチャート: 判断 77">
          <a:extLst>
            <a:ext uri="{FF2B5EF4-FFF2-40B4-BE49-F238E27FC236}">
              <a16:creationId xmlns:a16="http://schemas.microsoft.com/office/drawing/2014/main" id="{147BABA1-169E-473F-9A3E-D2D210F95769}"/>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9" name="フローチャート: 判断 78">
          <a:extLst>
            <a:ext uri="{FF2B5EF4-FFF2-40B4-BE49-F238E27FC236}">
              <a16:creationId xmlns:a16="http://schemas.microsoft.com/office/drawing/2014/main" id="{BCA1F000-5616-4B57-B6C3-82670E4DC39B}"/>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C08584B-2C96-495D-9020-0F1C798CACF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80AF16E-5EB8-4E25-A5FF-7AD726A8C9F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871C7A9-8163-46D2-BFB9-7D91CB0723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07ECA73-FB47-46E5-87C0-9590260AC73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ACD785C-C0D2-47A8-B9E1-3E26949F94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146897</xdr:rowOff>
    </xdr:from>
    <xdr:to>
      <xdr:col>23</xdr:col>
      <xdr:colOff>136525</xdr:colOff>
      <xdr:row>29</xdr:row>
      <xdr:rowOff>77047</xdr:rowOff>
    </xdr:to>
    <xdr:sp macro="" textlink="">
      <xdr:nvSpPr>
        <xdr:cNvPr id="85" name="楕円 84">
          <a:extLst>
            <a:ext uri="{FF2B5EF4-FFF2-40B4-BE49-F238E27FC236}">
              <a16:creationId xmlns:a16="http://schemas.microsoft.com/office/drawing/2014/main" id="{48953268-1316-4C82-9C46-3701D2246888}"/>
            </a:ext>
          </a:extLst>
        </xdr:cNvPr>
        <xdr:cNvSpPr/>
      </xdr:nvSpPr>
      <xdr:spPr>
        <a:xfrm>
          <a:off x="47117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169774</xdr:rowOff>
    </xdr:from>
    <xdr:ext cx="405111" cy="259045"/>
    <xdr:sp macro="" textlink="">
      <xdr:nvSpPr>
        <xdr:cNvPr id="86" name="有形固定資産減価償却率該当値テキスト">
          <a:extLst>
            <a:ext uri="{FF2B5EF4-FFF2-40B4-BE49-F238E27FC236}">
              <a16:creationId xmlns:a16="http://schemas.microsoft.com/office/drawing/2014/main" id="{D15397B9-C9B5-4520-A0BD-0A6A2603969A}"/>
            </a:ext>
          </a:extLst>
        </xdr:cNvPr>
        <xdr:cNvSpPr txBox="1"/>
      </xdr:nvSpPr>
      <xdr:spPr>
        <a:xfrm>
          <a:off x="4813300" y="5570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87" name="楕円 86">
          <a:extLst>
            <a:ext uri="{FF2B5EF4-FFF2-40B4-BE49-F238E27FC236}">
              <a16:creationId xmlns:a16="http://schemas.microsoft.com/office/drawing/2014/main" id="{4D140647-352B-4BB4-AC9A-670D1368217E}"/>
            </a:ext>
          </a:extLst>
        </xdr:cNvPr>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26247</xdr:rowOff>
    </xdr:from>
    <xdr:to>
      <xdr:col>23</xdr:col>
      <xdr:colOff>85725</xdr:colOff>
      <xdr:row>29</xdr:row>
      <xdr:rowOff>91017</xdr:rowOff>
    </xdr:to>
    <xdr:cxnSp macro="">
      <xdr:nvCxnSpPr>
        <xdr:cNvPr id="88" name="直線コネクタ 87">
          <a:extLst>
            <a:ext uri="{FF2B5EF4-FFF2-40B4-BE49-F238E27FC236}">
              <a16:creationId xmlns:a16="http://schemas.microsoft.com/office/drawing/2014/main" id="{F42918CC-F1EE-4859-8EA2-04F9E0E25EC1}"/>
            </a:ext>
          </a:extLst>
        </xdr:cNvPr>
        <xdr:cNvCxnSpPr/>
      </xdr:nvCxnSpPr>
      <xdr:spPr>
        <a:xfrm flipV="1">
          <a:off x="4051300" y="576982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168487</xdr:rowOff>
    </xdr:from>
    <xdr:to>
      <xdr:col>15</xdr:col>
      <xdr:colOff>187325</xdr:colOff>
      <xdr:row>29</xdr:row>
      <xdr:rowOff>98637</xdr:rowOff>
    </xdr:to>
    <xdr:sp macro="" textlink="">
      <xdr:nvSpPr>
        <xdr:cNvPr id="89" name="楕円 88">
          <a:extLst>
            <a:ext uri="{FF2B5EF4-FFF2-40B4-BE49-F238E27FC236}">
              <a16:creationId xmlns:a16="http://schemas.microsoft.com/office/drawing/2014/main" id="{5888C061-646A-4330-9C34-A356F39A5CB1}"/>
            </a:ext>
          </a:extLst>
        </xdr:cNvPr>
        <xdr:cNvSpPr/>
      </xdr:nvSpPr>
      <xdr:spPr>
        <a:xfrm>
          <a:off x="3238500" y="5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47837</xdr:rowOff>
    </xdr:from>
    <xdr:to>
      <xdr:col>19</xdr:col>
      <xdr:colOff>136525</xdr:colOff>
      <xdr:row>29</xdr:row>
      <xdr:rowOff>91017</xdr:rowOff>
    </xdr:to>
    <xdr:cxnSp macro="">
      <xdr:nvCxnSpPr>
        <xdr:cNvPr id="90" name="直線コネクタ 89">
          <a:extLst>
            <a:ext uri="{FF2B5EF4-FFF2-40B4-BE49-F238E27FC236}">
              <a16:creationId xmlns:a16="http://schemas.microsoft.com/office/drawing/2014/main" id="{7BD405AA-7130-456A-9810-FDA9DB308B24}"/>
            </a:ext>
          </a:extLst>
        </xdr:cNvPr>
        <xdr:cNvCxnSpPr/>
      </xdr:nvCxnSpPr>
      <xdr:spPr>
        <a:xfrm>
          <a:off x="3289300" y="579141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146897</xdr:rowOff>
    </xdr:from>
    <xdr:to>
      <xdr:col>11</xdr:col>
      <xdr:colOff>187325</xdr:colOff>
      <xdr:row>29</xdr:row>
      <xdr:rowOff>77047</xdr:rowOff>
    </xdr:to>
    <xdr:sp macro="" textlink="">
      <xdr:nvSpPr>
        <xdr:cNvPr id="91" name="楕円 90">
          <a:extLst>
            <a:ext uri="{FF2B5EF4-FFF2-40B4-BE49-F238E27FC236}">
              <a16:creationId xmlns:a16="http://schemas.microsoft.com/office/drawing/2014/main" id="{649DF3D7-BDEB-4355-8394-F80C571E2C16}"/>
            </a:ext>
          </a:extLst>
        </xdr:cNvPr>
        <xdr:cNvSpPr/>
      </xdr:nvSpPr>
      <xdr:spPr>
        <a:xfrm>
          <a:off x="2476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26247</xdr:rowOff>
    </xdr:from>
    <xdr:to>
      <xdr:col>15</xdr:col>
      <xdr:colOff>136525</xdr:colOff>
      <xdr:row>29</xdr:row>
      <xdr:rowOff>47837</xdr:rowOff>
    </xdr:to>
    <xdr:cxnSp macro="">
      <xdr:nvCxnSpPr>
        <xdr:cNvPr id="92" name="直線コネクタ 91">
          <a:extLst>
            <a:ext uri="{FF2B5EF4-FFF2-40B4-BE49-F238E27FC236}">
              <a16:creationId xmlns:a16="http://schemas.microsoft.com/office/drawing/2014/main" id="{DCE07A1D-478C-4A2E-B054-120026FD68AA}"/>
            </a:ext>
          </a:extLst>
        </xdr:cNvPr>
        <xdr:cNvCxnSpPr/>
      </xdr:nvCxnSpPr>
      <xdr:spPr>
        <a:xfrm>
          <a:off x="2527300" y="576982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161290</xdr:rowOff>
    </xdr:from>
    <xdr:to>
      <xdr:col>7</xdr:col>
      <xdr:colOff>187325</xdr:colOff>
      <xdr:row>29</xdr:row>
      <xdr:rowOff>91440</xdr:rowOff>
    </xdr:to>
    <xdr:sp macro="" textlink="">
      <xdr:nvSpPr>
        <xdr:cNvPr id="93" name="楕円 92">
          <a:extLst>
            <a:ext uri="{FF2B5EF4-FFF2-40B4-BE49-F238E27FC236}">
              <a16:creationId xmlns:a16="http://schemas.microsoft.com/office/drawing/2014/main" id="{508015A5-C6C3-43F2-B7C8-56CC424F1EBC}"/>
            </a:ext>
          </a:extLst>
        </xdr:cNvPr>
        <xdr:cNvSpPr/>
      </xdr:nvSpPr>
      <xdr:spPr>
        <a:xfrm>
          <a:off x="1714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26247</xdr:rowOff>
    </xdr:from>
    <xdr:to>
      <xdr:col>11</xdr:col>
      <xdr:colOff>136525</xdr:colOff>
      <xdr:row>29</xdr:row>
      <xdr:rowOff>40640</xdr:rowOff>
    </xdr:to>
    <xdr:cxnSp macro="">
      <xdr:nvCxnSpPr>
        <xdr:cNvPr id="94" name="直線コネクタ 93">
          <a:extLst>
            <a:ext uri="{FF2B5EF4-FFF2-40B4-BE49-F238E27FC236}">
              <a16:creationId xmlns:a16="http://schemas.microsoft.com/office/drawing/2014/main" id="{0B59D88B-C8C7-4ABE-87CB-12EF7344D499}"/>
            </a:ext>
          </a:extLst>
        </xdr:cNvPr>
        <xdr:cNvCxnSpPr/>
      </xdr:nvCxnSpPr>
      <xdr:spPr>
        <a:xfrm flipV="1">
          <a:off x="1765300" y="576982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5" name="n_1aveValue有形固定資産減価償却率">
          <a:extLst>
            <a:ext uri="{FF2B5EF4-FFF2-40B4-BE49-F238E27FC236}">
              <a16:creationId xmlns:a16="http://schemas.microsoft.com/office/drawing/2014/main" id="{3129F14B-81D8-44E3-A9F5-66182B55BB4B}"/>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aveValue有形固定資産減価償却率">
          <a:extLst>
            <a:ext uri="{FF2B5EF4-FFF2-40B4-BE49-F238E27FC236}">
              <a16:creationId xmlns:a16="http://schemas.microsoft.com/office/drawing/2014/main" id="{6134926A-FF96-4CBA-BE35-E872ACABD735}"/>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7" name="n_3aveValue有形固定資産減価償却率">
          <a:extLst>
            <a:ext uri="{FF2B5EF4-FFF2-40B4-BE49-F238E27FC236}">
              <a16:creationId xmlns:a16="http://schemas.microsoft.com/office/drawing/2014/main" id="{9E6F7EC8-F92B-4738-9787-15A41730905B}"/>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aveValue有形固定資産減価償却率">
          <a:extLst>
            <a:ext uri="{FF2B5EF4-FFF2-40B4-BE49-F238E27FC236}">
              <a16:creationId xmlns:a16="http://schemas.microsoft.com/office/drawing/2014/main" id="{F16AEFB5-5C4A-4ADA-94A9-2768BA1C62E9}"/>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99" name="n_1mainValue有形固定資産減価償却率">
          <a:extLst>
            <a:ext uri="{FF2B5EF4-FFF2-40B4-BE49-F238E27FC236}">
              <a16:creationId xmlns:a16="http://schemas.microsoft.com/office/drawing/2014/main" id="{5CD96D89-D77B-4883-8FE2-50641992163C}"/>
            </a:ext>
          </a:extLst>
        </xdr:cNvPr>
        <xdr:cNvSpPr txBox="1"/>
      </xdr:nvSpPr>
      <xdr:spPr>
        <a:xfrm>
          <a:off x="38360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115164</xdr:rowOff>
    </xdr:from>
    <xdr:ext cx="405111" cy="259045"/>
    <xdr:sp macro="" textlink="">
      <xdr:nvSpPr>
        <xdr:cNvPr id="100" name="n_2mainValue有形固定資産減価償却率">
          <a:extLst>
            <a:ext uri="{FF2B5EF4-FFF2-40B4-BE49-F238E27FC236}">
              <a16:creationId xmlns:a16="http://schemas.microsoft.com/office/drawing/2014/main" id="{A075602D-7825-4E22-B06F-DC50EFDFE403}"/>
            </a:ext>
          </a:extLst>
        </xdr:cNvPr>
        <xdr:cNvSpPr txBox="1"/>
      </xdr:nvSpPr>
      <xdr:spPr>
        <a:xfrm>
          <a:off x="3086744" y="551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93574</xdr:rowOff>
    </xdr:from>
    <xdr:ext cx="405111" cy="259045"/>
    <xdr:sp macro="" textlink="">
      <xdr:nvSpPr>
        <xdr:cNvPr id="101" name="n_3mainValue有形固定資産減価償却率">
          <a:extLst>
            <a:ext uri="{FF2B5EF4-FFF2-40B4-BE49-F238E27FC236}">
              <a16:creationId xmlns:a16="http://schemas.microsoft.com/office/drawing/2014/main" id="{C4D4DB99-9CFC-474B-8AE0-F4D11B50EBE3}"/>
            </a:ext>
          </a:extLst>
        </xdr:cNvPr>
        <xdr:cNvSpPr txBox="1"/>
      </xdr:nvSpPr>
      <xdr:spPr>
        <a:xfrm>
          <a:off x="2324744"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107967</xdr:rowOff>
    </xdr:from>
    <xdr:ext cx="405111" cy="259045"/>
    <xdr:sp macro="" textlink="">
      <xdr:nvSpPr>
        <xdr:cNvPr id="102" name="n_4mainValue有形固定資産減価償却率">
          <a:extLst>
            <a:ext uri="{FF2B5EF4-FFF2-40B4-BE49-F238E27FC236}">
              <a16:creationId xmlns:a16="http://schemas.microsoft.com/office/drawing/2014/main" id="{880CA2CD-33A0-433C-9E38-DAB9CBE4B22B}"/>
            </a:ext>
          </a:extLst>
        </xdr:cNvPr>
        <xdr:cNvSpPr txBox="1"/>
      </xdr:nvSpPr>
      <xdr:spPr>
        <a:xfrm>
          <a:off x="1562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C684787-2FA7-4C55-80BC-2204BC68A6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D13AB53-02AD-473F-BF20-B4BDA4A50D1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B58886D5-E6CA-4AD2-A164-C6D7DC6BA26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BBE216C4-EDC5-4B06-B160-1C6B2424E4F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E04BB69-1B6F-468E-B12E-4FADD6DABCF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8B14DF6-C85A-420F-9B9D-5CA7A4EAE9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4F23AC3-41EC-471E-BE46-FEEA15E6E79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72FDAF1-017C-45FB-BA0C-32DBCAAC6B1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D588D07-EEAE-4343-BE83-25CF49BD9FD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67B527B-70F1-475F-81C3-4E5033D6B0F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97835C7-C9B5-4BF9-8EFC-F7129FA6495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E63B15D-CC97-48DC-8E0E-6CD0E039C4E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1934B73-8C29-42CC-B8DA-835FF5A80F9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年度にふるさと寄附金の急増に伴う基金の積み立てにより、充当可能基金残高が急増し、債務償還比率の低下が起こり、類似団体内平均値からの大幅な乖離が見られた。</a:t>
          </a:r>
        </a:p>
        <a:p>
          <a:r>
            <a:rPr kumimoji="1" lang="ja-JP" altLang="en-US" sz="1100">
              <a:latin typeface="ＭＳ Ｐゴシック" panose="020B0600070205080204" pitchFamily="50" charset="-128"/>
              <a:ea typeface="ＭＳ Ｐゴシック" panose="020B0600070205080204" pitchFamily="50" charset="-128"/>
            </a:rPr>
            <a:t>令和５年度においては基金を各種事業に充当し、充当可能基金残高が減少したことにより、昨年度に比べ債務償還比率が上昇した。このため、類似団体内平均値より高い水準となった。</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36D05A18-3198-4B5C-92BC-C92CC164FC5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D58E3E5-346E-43C7-AB32-E1C3A47C636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3410045-02C6-4CAD-BBFE-A6F700F1675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353DD9F-FB6D-4694-9614-EA46CFAB98C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388669C-9A3A-476D-A4A2-5865FF9CDCE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1BBBA4D8-F33E-48D4-A846-F903DAE896A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4BA87DC5-C935-450D-A217-6FDE762D48F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F1DB1D79-BA6D-4599-A2EB-8CA96EF1151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35B75BF-47D5-43C1-8223-BFBAF4DEC7F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129DB5BA-55D4-41A5-95CB-988940C30CD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9F9CAD8D-F533-4E9B-AD50-D17834FF506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BA215D6A-B0A1-4634-BEF0-414B6638AE2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EDD91D13-FD99-4068-91AC-5E2E3B64429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7F98697B-20C1-46C6-8BB7-AC75E8B2FB1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67BAE4BE-F305-4FD6-A0CE-6D0FC042EAF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7E60A8E6-110F-4486-877D-4E74A137F2E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289DB87-4949-4585-BF2B-7700ACA4686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3" name="直線コネクタ 132">
          <a:extLst>
            <a:ext uri="{FF2B5EF4-FFF2-40B4-BE49-F238E27FC236}">
              <a16:creationId xmlns:a16="http://schemas.microsoft.com/office/drawing/2014/main" id="{11DAB8A9-BF44-4D2B-A1FE-E8DC1491C9F5}"/>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4" name="債務償還比率最小値テキスト">
          <a:extLst>
            <a:ext uri="{FF2B5EF4-FFF2-40B4-BE49-F238E27FC236}">
              <a16:creationId xmlns:a16="http://schemas.microsoft.com/office/drawing/2014/main" id="{6DE00F9B-7F80-437A-94D9-E8C2D7D1F1C8}"/>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5" name="直線コネクタ 134">
          <a:extLst>
            <a:ext uri="{FF2B5EF4-FFF2-40B4-BE49-F238E27FC236}">
              <a16:creationId xmlns:a16="http://schemas.microsoft.com/office/drawing/2014/main" id="{08637F99-D5BA-4ACE-AE18-9007F6E7C9EC}"/>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A801272B-5F68-47B6-8FB4-CC3C495F606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86764804-409E-450B-963E-1B86F9E0C9D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8" name="債務償還比率平均値テキスト">
          <a:extLst>
            <a:ext uri="{FF2B5EF4-FFF2-40B4-BE49-F238E27FC236}">
              <a16:creationId xmlns:a16="http://schemas.microsoft.com/office/drawing/2014/main" id="{917D5333-3DE4-4F29-810E-6F352D1C0842}"/>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9" name="フローチャート: 判断 138">
          <a:extLst>
            <a:ext uri="{FF2B5EF4-FFF2-40B4-BE49-F238E27FC236}">
              <a16:creationId xmlns:a16="http://schemas.microsoft.com/office/drawing/2014/main" id="{040073E2-08F9-4DD4-AB3A-E0A4B24E9E31}"/>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0" name="フローチャート: 判断 139">
          <a:extLst>
            <a:ext uri="{FF2B5EF4-FFF2-40B4-BE49-F238E27FC236}">
              <a16:creationId xmlns:a16="http://schemas.microsoft.com/office/drawing/2014/main" id="{F09B2C68-7842-4B14-B585-1D6FCE577778}"/>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1" name="フローチャート: 判断 140">
          <a:extLst>
            <a:ext uri="{FF2B5EF4-FFF2-40B4-BE49-F238E27FC236}">
              <a16:creationId xmlns:a16="http://schemas.microsoft.com/office/drawing/2014/main" id="{C29F1228-2AC8-41BB-B8E5-C7114749E845}"/>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2" name="フローチャート: 判断 141">
          <a:extLst>
            <a:ext uri="{FF2B5EF4-FFF2-40B4-BE49-F238E27FC236}">
              <a16:creationId xmlns:a16="http://schemas.microsoft.com/office/drawing/2014/main" id="{611B485D-BEF1-4914-BEDF-25DC24DAB4B3}"/>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a:extLst>
            <a:ext uri="{FF2B5EF4-FFF2-40B4-BE49-F238E27FC236}">
              <a16:creationId xmlns:a16="http://schemas.microsoft.com/office/drawing/2014/main" id="{BB018F72-4344-49C4-98F6-A253C789301D}"/>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A860D2D-8A09-47CF-A29F-A026E05B854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8BEED3A-9824-491C-B27C-82C24B7F430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187DA10-9732-45E3-B856-7EA778AA84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89EEC23-DFDF-47E6-A3C0-6B9A0F2C89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9449204-8CBC-427B-8B17-D47C942AE6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139274</xdr:rowOff>
    </xdr:from>
    <xdr:to>
      <xdr:col>76</xdr:col>
      <xdr:colOff>73025</xdr:colOff>
      <xdr:row>30</xdr:row>
      <xdr:rowOff>69424</xdr:rowOff>
    </xdr:to>
    <xdr:sp macro="" textlink="">
      <xdr:nvSpPr>
        <xdr:cNvPr id="149" name="楕円 148">
          <a:extLst>
            <a:ext uri="{FF2B5EF4-FFF2-40B4-BE49-F238E27FC236}">
              <a16:creationId xmlns:a16="http://schemas.microsoft.com/office/drawing/2014/main" id="{D1840830-CAE1-406A-A47F-62773651FE3C}"/>
            </a:ext>
          </a:extLst>
        </xdr:cNvPr>
        <xdr:cNvSpPr/>
      </xdr:nvSpPr>
      <xdr:spPr>
        <a:xfrm>
          <a:off x="14744700" y="58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117701</xdr:rowOff>
    </xdr:from>
    <xdr:ext cx="469744" cy="259045"/>
    <xdr:sp macro="" textlink="">
      <xdr:nvSpPr>
        <xdr:cNvPr id="150" name="債務償還比率該当値テキスト">
          <a:extLst>
            <a:ext uri="{FF2B5EF4-FFF2-40B4-BE49-F238E27FC236}">
              <a16:creationId xmlns:a16="http://schemas.microsoft.com/office/drawing/2014/main" id="{7B870C69-0C35-4D92-BF79-650FD3D2004F}"/>
            </a:ext>
          </a:extLst>
        </xdr:cNvPr>
        <xdr:cNvSpPr txBox="1"/>
      </xdr:nvSpPr>
      <xdr:spPr>
        <a:xfrm>
          <a:off x="14846300" y="586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122156</xdr:rowOff>
    </xdr:from>
    <xdr:to>
      <xdr:col>72</xdr:col>
      <xdr:colOff>123825</xdr:colOff>
      <xdr:row>30</xdr:row>
      <xdr:rowOff>52306</xdr:rowOff>
    </xdr:to>
    <xdr:sp macro="" textlink="">
      <xdr:nvSpPr>
        <xdr:cNvPr id="151" name="楕円 150">
          <a:extLst>
            <a:ext uri="{FF2B5EF4-FFF2-40B4-BE49-F238E27FC236}">
              <a16:creationId xmlns:a16="http://schemas.microsoft.com/office/drawing/2014/main" id="{178ECEDF-D047-47C1-B5BA-C94D303D87C6}"/>
            </a:ext>
          </a:extLst>
        </xdr:cNvPr>
        <xdr:cNvSpPr/>
      </xdr:nvSpPr>
      <xdr:spPr>
        <a:xfrm>
          <a:off x="14033500" y="58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1506</xdr:rowOff>
    </xdr:from>
    <xdr:to>
      <xdr:col>76</xdr:col>
      <xdr:colOff>22225</xdr:colOff>
      <xdr:row>30</xdr:row>
      <xdr:rowOff>18624</xdr:rowOff>
    </xdr:to>
    <xdr:cxnSp macro="">
      <xdr:nvCxnSpPr>
        <xdr:cNvPr id="152" name="直線コネクタ 151">
          <a:extLst>
            <a:ext uri="{FF2B5EF4-FFF2-40B4-BE49-F238E27FC236}">
              <a16:creationId xmlns:a16="http://schemas.microsoft.com/office/drawing/2014/main" id="{E0EF5D76-FEE7-47A7-A1D7-F847167EA00A}"/>
            </a:ext>
          </a:extLst>
        </xdr:cNvPr>
        <xdr:cNvCxnSpPr/>
      </xdr:nvCxnSpPr>
      <xdr:spPr>
        <a:xfrm>
          <a:off x="14084300" y="5916531"/>
          <a:ext cx="7112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84183</xdr:rowOff>
    </xdr:from>
    <xdr:to>
      <xdr:col>68</xdr:col>
      <xdr:colOff>123825</xdr:colOff>
      <xdr:row>29</xdr:row>
      <xdr:rowOff>14333</xdr:rowOff>
    </xdr:to>
    <xdr:sp macro="" textlink="">
      <xdr:nvSpPr>
        <xdr:cNvPr id="153" name="楕円 152">
          <a:extLst>
            <a:ext uri="{FF2B5EF4-FFF2-40B4-BE49-F238E27FC236}">
              <a16:creationId xmlns:a16="http://schemas.microsoft.com/office/drawing/2014/main" id="{B3075995-0FEE-4107-8EDE-B727A7CC9397}"/>
            </a:ext>
          </a:extLst>
        </xdr:cNvPr>
        <xdr:cNvSpPr/>
      </xdr:nvSpPr>
      <xdr:spPr>
        <a:xfrm>
          <a:off x="13271500" y="56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134983</xdr:rowOff>
    </xdr:from>
    <xdr:to>
      <xdr:col>72</xdr:col>
      <xdr:colOff>73025</xdr:colOff>
      <xdr:row>30</xdr:row>
      <xdr:rowOff>1506</xdr:rowOff>
    </xdr:to>
    <xdr:cxnSp macro="">
      <xdr:nvCxnSpPr>
        <xdr:cNvPr id="154" name="直線コネクタ 153">
          <a:extLst>
            <a:ext uri="{FF2B5EF4-FFF2-40B4-BE49-F238E27FC236}">
              <a16:creationId xmlns:a16="http://schemas.microsoft.com/office/drawing/2014/main" id="{A6D141E1-9F89-4EFA-B300-4C6B5DC37211}"/>
            </a:ext>
          </a:extLst>
        </xdr:cNvPr>
        <xdr:cNvCxnSpPr/>
      </xdr:nvCxnSpPr>
      <xdr:spPr>
        <a:xfrm>
          <a:off x="13322300" y="5707108"/>
          <a:ext cx="762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131563</xdr:rowOff>
    </xdr:from>
    <xdr:to>
      <xdr:col>64</xdr:col>
      <xdr:colOff>123825</xdr:colOff>
      <xdr:row>30</xdr:row>
      <xdr:rowOff>61713</xdr:rowOff>
    </xdr:to>
    <xdr:sp macro="" textlink="">
      <xdr:nvSpPr>
        <xdr:cNvPr id="155" name="楕円 154">
          <a:extLst>
            <a:ext uri="{FF2B5EF4-FFF2-40B4-BE49-F238E27FC236}">
              <a16:creationId xmlns:a16="http://schemas.microsoft.com/office/drawing/2014/main" id="{1EFBAD9D-CD79-4538-842E-1BB289EC2EA7}"/>
            </a:ext>
          </a:extLst>
        </xdr:cNvPr>
        <xdr:cNvSpPr/>
      </xdr:nvSpPr>
      <xdr:spPr>
        <a:xfrm>
          <a:off x="12509500" y="587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134983</xdr:rowOff>
    </xdr:from>
    <xdr:to>
      <xdr:col>68</xdr:col>
      <xdr:colOff>73025</xdr:colOff>
      <xdr:row>30</xdr:row>
      <xdr:rowOff>10913</xdr:rowOff>
    </xdr:to>
    <xdr:cxnSp macro="">
      <xdr:nvCxnSpPr>
        <xdr:cNvPr id="156" name="直線コネクタ 155">
          <a:extLst>
            <a:ext uri="{FF2B5EF4-FFF2-40B4-BE49-F238E27FC236}">
              <a16:creationId xmlns:a16="http://schemas.microsoft.com/office/drawing/2014/main" id="{7300B90F-FF07-4E9E-9E20-CEEACE691678}"/>
            </a:ext>
          </a:extLst>
        </xdr:cNvPr>
        <xdr:cNvCxnSpPr/>
      </xdr:nvCxnSpPr>
      <xdr:spPr>
        <a:xfrm flipV="1">
          <a:off x="12560300" y="5707108"/>
          <a:ext cx="762000" cy="21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126746</xdr:rowOff>
    </xdr:from>
    <xdr:to>
      <xdr:col>60</xdr:col>
      <xdr:colOff>123825</xdr:colOff>
      <xdr:row>29</xdr:row>
      <xdr:rowOff>56896</xdr:rowOff>
    </xdr:to>
    <xdr:sp macro="" textlink="">
      <xdr:nvSpPr>
        <xdr:cNvPr id="157" name="楕円 156">
          <a:extLst>
            <a:ext uri="{FF2B5EF4-FFF2-40B4-BE49-F238E27FC236}">
              <a16:creationId xmlns:a16="http://schemas.microsoft.com/office/drawing/2014/main" id="{B656946B-54CF-4E1C-8749-B737F099EFED}"/>
            </a:ext>
          </a:extLst>
        </xdr:cNvPr>
        <xdr:cNvSpPr/>
      </xdr:nvSpPr>
      <xdr:spPr>
        <a:xfrm>
          <a:off x="11747500" y="56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6096</xdr:rowOff>
    </xdr:from>
    <xdr:to>
      <xdr:col>64</xdr:col>
      <xdr:colOff>73025</xdr:colOff>
      <xdr:row>30</xdr:row>
      <xdr:rowOff>10913</xdr:rowOff>
    </xdr:to>
    <xdr:cxnSp macro="">
      <xdr:nvCxnSpPr>
        <xdr:cNvPr id="158" name="直線コネクタ 157">
          <a:extLst>
            <a:ext uri="{FF2B5EF4-FFF2-40B4-BE49-F238E27FC236}">
              <a16:creationId xmlns:a16="http://schemas.microsoft.com/office/drawing/2014/main" id="{69B73295-CE2F-4D47-B8C5-32ED37F5CB42}"/>
            </a:ext>
          </a:extLst>
        </xdr:cNvPr>
        <xdr:cNvCxnSpPr/>
      </xdr:nvCxnSpPr>
      <xdr:spPr>
        <a:xfrm>
          <a:off x="11798300" y="5749671"/>
          <a:ext cx="762000" cy="17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9" name="n_1aveValue債務償還比率">
          <a:extLst>
            <a:ext uri="{FF2B5EF4-FFF2-40B4-BE49-F238E27FC236}">
              <a16:creationId xmlns:a16="http://schemas.microsoft.com/office/drawing/2014/main" id="{4B86FC92-17BF-43F5-A6A1-306EB259856A}"/>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0" name="n_2aveValue債務償還比率">
          <a:extLst>
            <a:ext uri="{FF2B5EF4-FFF2-40B4-BE49-F238E27FC236}">
              <a16:creationId xmlns:a16="http://schemas.microsoft.com/office/drawing/2014/main" id="{B547E37F-8387-450E-8335-2CFA071AF1CF}"/>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1" name="n_3aveValue債務償還比率">
          <a:extLst>
            <a:ext uri="{FF2B5EF4-FFF2-40B4-BE49-F238E27FC236}">
              <a16:creationId xmlns:a16="http://schemas.microsoft.com/office/drawing/2014/main" id="{54703573-DAF9-4718-A3BE-09C217AF5551}"/>
            </a:ext>
          </a:extLst>
        </xdr:cNvPr>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2" name="n_4aveValue債務償還比率">
          <a:extLst>
            <a:ext uri="{FF2B5EF4-FFF2-40B4-BE49-F238E27FC236}">
              <a16:creationId xmlns:a16="http://schemas.microsoft.com/office/drawing/2014/main" id="{BCB54772-169C-43C3-B337-94FEED5F6340}"/>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68833</xdr:rowOff>
    </xdr:from>
    <xdr:ext cx="469744" cy="259045"/>
    <xdr:sp macro="" textlink="">
      <xdr:nvSpPr>
        <xdr:cNvPr id="163" name="n_1mainValue債務償還比率">
          <a:extLst>
            <a:ext uri="{FF2B5EF4-FFF2-40B4-BE49-F238E27FC236}">
              <a16:creationId xmlns:a16="http://schemas.microsoft.com/office/drawing/2014/main" id="{8D17B1D0-7764-4E2E-A668-5D85046858D1}"/>
            </a:ext>
          </a:extLst>
        </xdr:cNvPr>
        <xdr:cNvSpPr txBox="1"/>
      </xdr:nvSpPr>
      <xdr:spPr>
        <a:xfrm>
          <a:off x="13836727" y="564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30860</xdr:rowOff>
    </xdr:from>
    <xdr:ext cx="469744" cy="259045"/>
    <xdr:sp macro="" textlink="">
      <xdr:nvSpPr>
        <xdr:cNvPr id="164" name="n_2mainValue債務償還比率">
          <a:extLst>
            <a:ext uri="{FF2B5EF4-FFF2-40B4-BE49-F238E27FC236}">
              <a16:creationId xmlns:a16="http://schemas.microsoft.com/office/drawing/2014/main" id="{224375BE-6373-48FE-9DBA-C309395AFB60}"/>
            </a:ext>
          </a:extLst>
        </xdr:cNvPr>
        <xdr:cNvSpPr txBox="1"/>
      </xdr:nvSpPr>
      <xdr:spPr>
        <a:xfrm>
          <a:off x="13087427" y="5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78240</xdr:rowOff>
    </xdr:from>
    <xdr:ext cx="469744" cy="259045"/>
    <xdr:sp macro="" textlink="">
      <xdr:nvSpPr>
        <xdr:cNvPr id="165" name="n_3mainValue債務償還比率">
          <a:extLst>
            <a:ext uri="{FF2B5EF4-FFF2-40B4-BE49-F238E27FC236}">
              <a16:creationId xmlns:a16="http://schemas.microsoft.com/office/drawing/2014/main" id="{44C327FD-A535-4FC0-83CB-0A458C027F26}"/>
            </a:ext>
          </a:extLst>
        </xdr:cNvPr>
        <xdr:cNvSpPr txBox="1"/>
      </xdr:nvSpPr>
      <xdr:spPr>
        <a:xfrm>
          <a:off x="123254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73423</xdr:rowOff>
    </xdr:from>
    <xdr:ext cx="469744" cy="259045"/>
    <xdr:sp macro="" textlink="">
      <xdr:nvSpPr>
        <xdr:cNvPr id="166" name="n_4mainValue債務償還比率">
          <a:extLst>
            <a:ext uri="{FF2B5EF4-FFF2-40B4-BE49-F238E27FC236}">
              <a16:creationId xmlns:a16="http://schemas.microsoft.com/office/drawing/2014/main" id="{BA35717F-B8F9-4FA9-8E8C-CCF555556687}"/>
            </a:ext>
          </a:extLst>
        </xdr:cNvPr>
        <xdr:cNvSpPr txBox="1"/>
      </xdr:nvSpPr>
      <xdr:spPr>
        <a:xfrm>
          <a:off x="11563427" y="547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AD23D60-8768-4482-A44F-46D73062292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6754FE9C-A60C-41D5-BA5A-BFF8BC15F31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DD34508A-6326-4789-B766-8CD22344C3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848E42F-F61D-4D8C-B20A-CB30A590E09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10BD03B-37E0-4692-8D12-5B587EC6279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1AC5DDC-BF6D-4C9A-8640-8A931C4D3A4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348FD1-6E76-445D-B836-825E6D106E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FBEB74-5400-4167-9E7B-7BABD93C5C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729500-0AC9-44D9-8BF8-3EA989A577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8125F9-526C-4131-90EF-D774BA18DA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A8884F-1FCC-416A-8593-B0102C2D06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5BD115-203F-46A8-A39D-B91A0F88C4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89EC1C-63AD-4B61-B2A3-7500C18F9B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F6FB5F-5D2E-4B45-B25B-3556CE33A6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EF05B2-4505-4650-9600-695FC5B862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134573-6925-4A14-8946-D47AEEE2B9C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F44D2F-5361-4839-900E-F1E2D56B3B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FBC666-31E4-4CBB-8EBE-9CE11493DC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316F4E-9976-474E-AD64-D0AF8B0057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5EB796-1179-4B5D-9A4C-DE31DC51CB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95288F-85F9-41B3-BC0F-A1ABD57FBF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6159E11-20C3-4D95-BAA8-C910CF52CE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656C1C-E63F-4995-9A83-9A50635372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071AE8-0FF9-48C9-BAF3-5C00E8B0E6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32F597-E802-406C-B6F0-6F0BF055C2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542365-FB22-4F30-A37B-C56680D1E6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32A1E2-CEEA-42B8-9C7A-4CBB37F197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7B620B-9023-4A4E-A33E-2246AFE6FB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DC68B3-FF9B-40F2-8F87-6BDC880123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A5E575-04C1-4482-9CAD-516661BD21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51672E-6EE9-4F19-B98B-1199565825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E00AD4-AE54-44C9-8793-197197D5B7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B8A8F9-2738-4900-96C4-531554D306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0E5CE5-6BA5-4D45-B19D-27583B2DFD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D0D9EE-F46D-46BF-A532-135745F4DE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36D965B-55F8-4FEE-B2DA-41698D1452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625A403-91EF-4C63-8813-150EF34513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BABF4A-5D3A-4055-B27F-8A01ECB43A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22FF28-BAC2-41CA-8C21-6AA78FF2B5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1EBD0D-2678-400B-A634-A5CACA975E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FA575C-F43F-4DE9-A426-1A433AA799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65ACC8-EF5F-4BC4-B15F-4A7D7F6CC5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4D867E-651F-4B5B-BB0E-9B575BA454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F8C7FB-9F28-42E2-9F5A-3D26E6E5C7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B5842D-372C-407D-9F95-F90FBD1511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8C3E14-7667-4DDD-A34E-B65978165E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67F5A6-FC1E-43ED-909D-27844718B8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A73243-2E3B-4407-A0F9-F32ED361C13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58E900-B95F-47D0-8138-D9B8C31F209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DAE43B-FECF-466B-BEB7-F070D098130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0F6AFA-AABE-4E91-9B84-C158A18261A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45A2E71-DE27-4190-A4C3-52B00202858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EFCE06C-B918-4073-A138-5279CC76815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044D9D-3F3A-4AAF-979A-46832B05C57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939F4BC-302A-42F9-9F18-AE0EB179103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0D11CD-5EE9-4D50-9507-041A350AE66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A1A79B7-E7E2-4725-B4F4-08FA0408867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35A5D4-1A27-4115-85A6-AE4D6CEE5FB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18B6CC6-2DCF-4A2D-A15A-99BB57E76F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D3206C-EF03-4543-9505-A27479A327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9D3C303-62FF-421B-B0F2-0780F17EB6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504FF4D9-44D1-4916-B98F-1C5D79709004}"/>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F9555F0C-20FA-495C-87F6-707668C497F9}"/>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7BC3CEBC-A431-42BC-A684-B5193267D9A6}"/>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3A15D2C6-96BB-4EBE-8ED8-0D41F1EC906D}"/>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B6DDB728-6287-4E68-B1BB-482EBFB984EE}"/>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373D3F8B-7096-4BBD-A263-F623844C0A77}"/>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CCB4E1C3-1476-483A-852F-5D6D72E3815C}"/>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8A223DDE-13C0-439D-9606-81E4B5F323B5}"/>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AFE3A69C-003A-4D88-BA91-87BE042AD903}"/>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9846F952-A946-4DAB-BA5F-45872FD7F795}"/>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E414430A-DE1F-4C20-A7B9-69FC7EBEC0A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CBA68B0-35C3-4DD5-8E3A-22FF808102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0B7A6A-7553-46DB-BC93-F0CF0A454FE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F13BBA-6309-4CF1-AF97-34D1C06F15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AF0D41-0AE2-48A6-B3DC-58C2F052B9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43599A4-654C-4260-9CDC-03DB98C3BF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3" name="楕円 72">
          <a:extLst>
            <a:ext uri="{FF2B5EF4-FFF2-40B4-BE49-F238E27FC236}">
              <a16:creationId xmlns:a16="http://schemas.microsoft.com/office/drawing/2014/main" id="{A0589945-5BEB-4B13-9D65-3F774A4AABD1}"/>
            </a:ext>
          </a:extLst>
        </xdr:cNvPr>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111142</xdr:rowOff>
    </xdr:from>
    <xdr:ext cx="405111" cy="259045"/>
    <xdr:sp macro="" textlink="">
      <xdr:nvSpPr>
        <xdr:cNvPr id="74" name="【道路】&#10;有形固定資産減価償却率該当値テキスト">
          <a:extLst>
            <a:ext uri="{FF2B5EF4-FFF2-40B4-BE49-F238E27FC236}">
              <a16:creationId xmlns:a16="http://schemas.microsoft.com/office/drawing/2014/main" id="{CAD01B7F-FA68-4559-B7FD-AFD2C13575C1}"/>
            </a:ext>
          </a:extLst>
        </xdr:cNvPr>
        <xdr:cNvSpPr txBox="1"/>
      </xdr:nvSpPr>
      <xdr:spPr>
        <a:xfrm>
          <a:off x="4673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a:extLst>
            <a:ext uri="{FF2B5EF4-FFF2-40B4-BE49-F238E27FC236}">
              <a16:creationId xmlns:a16="http://schemas.microsoft.com/office/drawing/2014/main" id="{365AA219-C64F-4BD4-B297-C4BC1E84A55F}"/>
            </a:ext>
          </a:extLst>
        </xdr:cNvPr>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139065</xdr:rowOff>
    </xdr:to>
    <xdr:cxnSp macro="">
      <xdr:nvCxnSpPr>
        <xdr:cNvPr id="76" name="直線コネクタ 75">
          <a:extLst>
            <a:ext uri="{FF2B5EF4-FFF2-40B4-BE49-F238E27FC236}">
              <a16:creationId xmlns:a16="http://schemas.microsoft.com/office/drawing/2014/main" id="{79BADB8D-4B7F-4144-B4C4-4CA503FE24C3}"/>
            </a:ext>
          </a:extLst>
        </xdr:cNvPr>
        <xdr:cNvCxnSpPr/>
      </xdr:nvCxnSpPr>
      <xdr:spPr>
        <a:xfrm>
          <a:off x="3797300" y="64579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id="{868C225D-27EF-4A35-B0E0-41497BFDAC99}"/>
            </a:ext>
          </a:extLst>
        </xdr:cNvPr>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114300</xdr:rowOff>
    </xdr:to>
    <xdr:cxnSp macro="">
      <xdr:nvCxnSpPr>
        <xdr:cNvPr id="78" name="直線コネクタ 77">
          <a:extLst>
            <a:ext uri="{FF2B5EF4-FFF2-40B4-BE49-F238E27FC236}">
              <a16:creationId xmlns:a16="http://schemas.microsoft.com/office/drawing/2014/main" id="{1C1ED67B-7F72-424D-80BF-3F6B0F476215}"/>
            </a:ext>
          </a:extLst>
        </xdr:cNvPr>
        <xdr:cNvCxnSpPr/>
      </xdr:nvCxnSpPr>
      <xdr:spPr>
        <a:xfrm>
          <a:off x="2908300" y="6427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a:extLst>
            <a:ext uri="{FF2B5EF4-FFF2-40B4-BE49-F238E27FC236}">
              <a16:creationId xmlns:a16="http://schemas.microsoft.com/office/drawing/2014/main" id="{76535B1F-7E55-41D2-BDE2-940F5E841CA2}"/>
            </a:ext>
          </a:extLst>
        </xdr:cNvPr>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id="{D72FBDF6-69C3-40A9-A2A9-4AAB1C23AC64}"/>
            </a:ext>
          </a:extLst>
        </xdr:cNvPr>
        <xdr:cNvCxnSpPr/>
      </xdr:nvCxnSpPr>
      <xdr:spPr>
        <a:xfrm>
          <a:off x="2019300" y="6404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a:extLst>
            <a:ext uri="{FF2B5EF4-FFF2-40B4-BE49-F238E27FC236}">
              <a16:creationId xmlns:a16="http://schemas.microsoft.com/office/drawing/2014/main" id="{E0E88963-654E-44C2-881E-9F37790DA579}"/>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924B992A-1A43-46D1-B370-A620B4775CA2}"/>
            </a:ext>
          </a:extLst>
        </xdr:cNvPr>
        <xdr:cNvCxnSpPr/>
      </xdr:nvCxnSpPr>
      <xdr:spPr>
        <a:xfrm flipV="1">
          <a:off x="1130300" y="6404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7B604653-9CD3-4C83-935A-A4CF1EFB997B}"/>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B46CC462-6CE8-4365-BE1E-6BB2E4C048BA}"/>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F80FB9F0-22DA-47E1-89BD-CDBA31436404}"/>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40ED3AC5-2B21-41DF-A7E1-963724A3ED41}"/>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EA62F7F2-5767-4F1D-8B03-C1ECDD193C58}"/>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id="{DBBC7DB8-27FF-4BF6-B80A-7AB157F27560}"/>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34B519F9-6380-4797-9064-24AC00D3EA2C}"/>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C7CFF552-E699-4129-B7A3-7167C07E4D56}"/>
            </a:ext>
          </a:extLst>
        </xdr:cNvPr>
        <xdr:cNvSpPr txBox="1"/>
      </xdr:nvSpPr>
      <xdr:spPr>
        <a:xfrm>
          <a:off x="927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C88810A-421B-4C1F-AFD7-46CDB83C0E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F21B6C-06CB-45A9-8439-9202E49211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F331F1A-B718-4EEC-9182-BFEE301E04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FD39AD2-D3A5-4805-B5A6-34292E32A8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7E9448A-1118-4AB4-8F4B-8BC7BB40DB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6567D2E-0138-4AB8-9196-00D1B55661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5EBB07-7A87-42FA-BFFE-E6AC87CD03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34887C9-5602-431C-87E7-9D60310554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983BC0-0D9E-4F5D-BBDA-B8451E67924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2F9AE62-7387-4B86-9E6E-8E62C0503A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C0BBA2D-5E49-4B4C-9DED-982ABABD3AF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3C93531-1344-49A7-AF15-8E74BB3DD40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19BB710-62C8-4CFC-BE00-21D52E37CB4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270F0A3D-4064-4374-99DC-ECBC5590F785}"/>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1B4A92F-592A-4185-8DF0-E65299761F2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DBF804DA-9284-442A-B4C0-3770AB761EEF}"/>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03453BA-DEBB-4722-8A33-3EB32C87B17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81E07767-14E7-4DFF-B325-798AE6AA362C}"/>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A390795-47E6-4AA7-9FB9-C72A940230C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ECE120B8-1DB6-4128-A7F6-1C36C8DB4D54}"/>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8E71C8C-8769-4A68-9FFD-FB6E7AC69DC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5D33FD56-8491-44DE-8A94-223D53F821D8}"/>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29943D3-3787-4EEE-BB70-83FB46E530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79591CB8-985E-4DE4-A9AF-3D63FE56F3F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49725B9-14D4-4491-836B-FC8E47E9E75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AF2433D9-F90F-4C5D-BF0E-E85BE95DB66F}"/>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64B04865-2B73-46E3-8A3A-611C09C08D6F}"/>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1B14383-DD3C-479A-A438-17EFEEFC8A5F}"/>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24161526-8EAA-486D-B326-67D1F5DC5369}"/>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3D1DC89E-B9D1-4FEE-AD2A-EFC81AC4DC7C}"/>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D4CB310D-1C6D-4196-9D04-E5F39C70B109}"/>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2E00E89-784C-4EA4-96A8-118D18CA82BB}"/>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815C9C5B-B306-4E25-B6C4-EDA95847505C}"/>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5697FE90-9063-403C-81A8-A41D45F61122}"/>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3E52A583-3AEA-47EC-8079-5204666266AE}"/>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FF241032-0BD9-4E21-8F0A-763D52403C0E}"/>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DA4AC41-A31D-45F3-B10A-E7C3C841A4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D76C78-8AEB-427B-8B00-9230371974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089DB9-8D7B-4CF1-AA99-B87916ABB8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D93D0FC-8F07-4EE3-A332-C33C5BCC17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E8C71D2-6A2F-4C2B-83E4-1BD8F5140F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170066</xdr:rowOff>
    </xdr:from>
    <xdr:to>
      <xdr:col>55</xdr:col>
      <xdr:colOff>50800</xdr:colOff>
      <xdr:row>42</xdr:row>
      <xdr:rowOff>100216</xdr:rowOff>
    </xdr:to>
    <xdr:sp macro="" textlink="">
      <xdr:nvSpPr>
        <xdr:cNvPr id="132" name="楕円 131">
          <a:extLst>
            <a:ext uri="{FF2B5EF4-FFF2-40B4-BE49-F238E27FC236}">
              <a16:creationId xmlns:a16="http://schemas.microsoft.com/office/drawing/2014/main" id="{D7CF680D-E991-4255-8B5F-362C4C93A3BE}"/>
            </a:ext>
          </a:extLst>
        </xdr:cNvPr>
        <xdr:cNvSpPr/>
      </xdr:nvSpPr>
      <xdr:spPr>
        <a:xfrm>
          <a:off x="10426700" y="719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DFC11D81-82F6-4260-A489-078111B8B337}"/>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170765</xdr:rowOff>
    </xdr:from>
    <xdr:to>
      <xdr:col>50</xdr:col>
      <xdr:colOff>165100</xdr:colOff>
      <xdr:row>42</xdr:row>
      <xdr:rowOff>100915</xdr:rowOff>
    </xdr:to>
    <xdr:sp macro="" textlink="">
      <xdr:nvSpPr>
        <xdr:cNvPr id="134" name="楕円 133">
          <a:extLst>
            <a:ext uri="{FF2B5EF4-FFF2-40B4-BE49-F238E27FC236}">
              <a16:creationId xmlns:a16="http://schemas.microsoft.com/office/drawing/2014/main" id="{E52D61B4-61F5-486B-B89C-94178A063A8A}"/>
            </a:ext>
          </a:extLst>
        </xdr:cNvPr>
        <xdr:cNvSpPr/>
      </xdr:nvSpPr>
      <xdr:spPr>
        <a:xfrm>
          <a:off x="9588500" y="72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49416</xdr:rowOff>
    </xdr:from>
    <xdr:to>
      <xdr:col>55</xdr:col>
      <xdr:colOff>0</xdr:colOff>
      <xdr:row>42</xdr:row>
      <xdr:rowOff>50115</xdr:rowOff>
    </xdr:to>
    <xdr:cxnSp macro="">
      <xdr:nvCxnSpPr>
        <xdr:cNvPr id="135" name="直線コネクタ 134">
          <a:extLst>
            <a:ext uri="{FF2B5EF4-FFF2-40B4-BE49-F238E27FC236}">
              <a16:creationId xmlns:a16="http://schemas.microsoft.com/office/drawing/2014/main" id="{125224C9-6FE4-4B33-933F-C935EB764696}"/>
            </a:ext>
          </a:extLst>
        </xdr:cNvPr>
        <xdr:cNvCxnSpPr/>
      </xdr:nvCxnSpPr>
      <xdr:spPr>
        <a:xfrm flipV="1">
          <a:off x="9639300" y="7250316"/>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171441</xdr:rowOff>
    </xdr:from>
    <xdr:to>
      <xdr:col>46</xdr:col>
      <xdr:colOff>38100</xdr:colOff>
      <xdr:row>42</xdr:row>
      <xdr:rowOff>101591</xdr:rowOff>
    </xdr:to>
    <xdr:sp macro="" textlink="">
      <xdr:nvSpPr>
        <xdr:cNvPr id="136" name="楕円 135">
          <a:extLst>
            <a:ext uri="{FF2B5EF4-FFF2-40B4-BE49-F238E27FC236}">
              <a16:creationId xmlns:a16="http://schemas.microsoft.com/office/drawing/2014/main" id="{2BF24896-3A8A-4E81-A5D0-EF5175E7E8AB}"/>
            </a:ext>
          </a:extLst>
        </xdr:cNvPr>
        <xdr:cNvSpPr/>
      </xdr:nvSpPr>
      <xdr:spPr>
        <a:xfrm>
          <a:off x="8699500" y="72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50115</xdr:rowOff>
    </xdr:from>
    <xdr:to>
      <xdr:col>50</xdr:col>
      <xdr:colOff>114300</xdr:colOff>
      <xdr:row>42</xdr:row>
      <xdr:rowOff>50791</xdr:rowOff>
    </xdr:to>
    <xdr:cxnSp macro="">
      <xdr:nvCxnSpPr>
        <xdr:cNvPr id="137" name="直線コネクタ 136">
          <a:extLst>
            <a:ext uri="{FF2B5EF4-FFF2-40B4-BE49-F238E27FC236}">
              <a16:creationId xmlns:a16="http://schemas.microsoft.com/office/drawing/2014/main" id="{5CB6A6EB-A7F2-4A4A-87C9-AD53D9809DEC}"/>
            </a:ext>
          </a:extLst>
        </xdr:cNvPr>
        <xdr:cNvCxnSpPr/>
      </xdr:nvCxnSpPr>
      <xdr:spPr>
        <a:xfrm flipV="1">
          <a:off x="8750300" y="7251015"/>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659</xdr:rowOff>
    </xdr:from>
    <xdr:to>
      <xdr:col>41</xdr:col>
      <xdr:colOff>101600</xdr:colOff>
      <xdr:row>42</xdr:row>
      <xdr:rowOff>102259</xdr:rowOff>
    </xdr:to>
    <xdr:sp macro="" textlink="">
      <xdr:nvSpPr>
        <xdr:cNvPr id="138" name="楕円 137">
          <a:extLst>
            <a:ext uri="{FF2B5EF4-FFF2-40B4-BE49-F238E27FC236}">
              <a16:creationId xmlns:a16="http://schemas.microsoft.com/office/drawing/2014/main" id="{90F97E0D-13AD-477B-942C-47BA25F94C93}"/>
            </a:ext>
          </a:extLst>
        </xdr:cNvPr>
        <xdr:cNvSpPr/>
      </xdr:nvSpPr>
      <xdr:spPr>
        <a:xfrm>
          <a:off x="7810500" y="72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50791</xdr:rowOff>
    </xdr:from>
    <xdr:to>
      <xdr:col>45</xdr:col>
      <xdr:colOff>177800</xdr:colOff>
      <xdr:row>42</xdr:row>
      <xdr:rowOff>51459</xdr:rowOff>
    </xdr:to>
    <xdr:cxnSp macro="">
      <xdr:nvCxnSpPr>
        <xdr:cNvPr id="139" name="直線コネクタ 138">
          <a:extLst>
            <a:ext uri="{FF2B5EF4-FFF2-40B4-BE49-F238E27FC236}">
              <a16:creationId xmlns:a16="http://schemas.microsoft.com/office/drawing/2014/main" id="{7B855D7A-8E6B-4418-A2FD-C5BA09D08AA9}"/>
            </a:ext>
          </a:extLst>
        </xdr:cNvPr>
        <xdr:cNvCxnSpPr/>
      </xdr:nvCxnSpPr>
      <xdr:spPr>
        <a:xfrm flipV="1">
          <a:off x="7861300" y="7251691"/>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1239</xdr:rowOff>
    </xdr:from>
    <xdr:to>
      <xdr:col>36</xdr:col>
      <xdr:colOff>165100</xdr:colOff>
      <xdr:row>42</xdr:row>
      <xdr:rowOff>102839</xdr:rowOff>
    </xdr:to>
    <xdr:sp macro="" textlink="">
      <xdr:nvSpPr>
        <xdr:cNvPr id="140" name="楕円 139">
          <a:extLst>
            <a:ext uri="{FF2B5EF4-FFF2-40B4-BE49-F238E27FC236}">
              <a16:creationId xmlns:a16="http://schemas.microsoft.com/office/drawing/2014/main" id="{2E7F383B-C3B8-41D5-98F0-764EE95D3307}"/>
            </a:ext>
          </a:extLst>
        </xdr:cNvPr>
        <xdr:cNvSpPr/>
      </xdr:nvSpPr>
      <xdr:spPr>
        <a:xfrm>
          <a:off x="6921500" y="72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51459</xdr:rowOff>
    </xdr:from>
    <xdr:to>
      <xdr:col>41</xdr:col>
      <xdr:colOff>50800</xdr:colOff>
      <xdr:row>42</xdr:row>
      <xdr:rowOff>52039</xdr:rowOff>
    </xdr:to>
    <xdr:cxnSp macro="">
      <xdr:nvCxnSpPr>
        <xdr:cNvPr id="141" name="直線コネクタ 140">
          <a:extLst>
            <a:ext uri="{FF2B5EF4-FFF2-40B4-BE49-F238E27FC236}">
              <a16:creationId xmlns:a16="http://schemas.microsoft.com/office/drawing/2014/main" id="{B5F9648F-A0B7-4202-91D3-B327F858CDD5}"/>
            </a:ext>
          </a:extLst>
        </xdr:cNvPr>
        <xdr:cNvCxnSpPr/>
      </xdr:nvCxnSpPr>
      <xdr:spPr>
        <a:xfrm flipV="1">
          <a:off x="6972300" y="7252359"/>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B55D2380-9405-46F3-AB4E-DFE121E8D60B}"/>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E2B6501E-638E-4847-8396-E6F097373D23}"/>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843F82C8-7695-440E-A329-9A4971A57B32}"/>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D6052025-C7D2-43A5-A3F3-C760F39E17C4}"/>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92042</xdr:rowOff>
    </xdr:from>
    <xdr:ext cx="534377" cy="259045"/>
    <xdr:sp macro="" textlink="">
      <xdr:nvSpPr>
        <xdr:cNvPr id="146" name="n_1mainValue【道路】&#10;一人当たり延長">
          <a:extLst>
            <a:ext uri="{FF2B5EF4-FFF2-40B4-BE49-F238E27FC236}">
              <a16:creationId xmlns:a16="http://schemas.microsoft.com/office/drawing/2014/main" id="{ABAF9805-5995-49A1-834E-954BE0ACC95A}"/>
            </a:ext>
          </a:extLst>
        </xdr:cNvPr>
        <xdr:cNvSpPr txBox="1"/>
      </xdr:nvSpPr>
      <xdr:spPr>
        <a:xfrm>
          <a:off x="9359411" y="72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92718</xdr:rowOff>
    </xdr:from>
    <xdr:ext cx="534377" cy="259045"/>
    <xdr:sp macro="" textlink="">
      <xdr:nvSpPr>
        <xdr:cNvPr id="147" name="n_2mainValue【道路】&#10;一人当たり延長">
          <a:extLst>
            <a:ext uri="{FF2B5EF4-FFF2-40B4-BE49-F238E27FC236}">
              <a16:creationId xmlns:a16="http://schemas.microsoft.com/office/drawing/2014/main" id="{9EB7873E-4857-4F00-9028-CD5D913F430B}"/>
            </a:ext>
          </a:extLst>
        </xdr:cNvPr>
        <xdr:cNvSpPr txBox="1"/>
      </xdr:nvSpPr>
      <xdr:spPr>
        <a:xfrm>
          <a:off x="8483111" y="72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93386</xdr:rowOff>
    </xdr:from>
    <xdr:ext cx="534377" cy="259045"/>
    <xdr:sp macro="" textlink="">
      <xdr:nvSpPr>
        <xdr:cNvPr id="148" name="n_3mainValue【道路】&#10;一人当たり延長">
          <a:extLst>
            <a:ext uri="{FF2B5EF4-FFF2-40B4-BE49-F238E27FC236}">
              <a16:creationId xmlns:a16="http://schemas.microsoft.com/office/drawing/2014/main" id="{667203F7-892C-4FC0-BD21-47FAC9A32090}"/>
            </a:ext>
          </a:extLst>
        </xdr:cNvPr>
        <xdr:cNvSpPr txBox="1"/>
      </xdr:nvSpPr>
      <xdr:spPr>
        <a:xfrm>
          <a:off x="7594111" y="729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93966</xdr:rowOff>
    </xdr:from>
    <xdr:ext cx="534377" cy="259045"/>
    <xdr:sp macro="" textlink="">
      <xdr:nvSpPr>
        <xdr:cNvPr id="149" name="n_4mainValue【道路】&#10;一人当たり延長">
          <a:extLst>
            <a:ext uri="{FF2B5EF4-FFF2-40B4-BE49-F238E27FC236}">
              <a16:creationId xmlns:a16="http://schemas.microsoft.com/office/drawing/2014/main" id="{554071BA-8B28-46D0-ACE6-A8CCEB32A042}"/>
            </a:ext>
          </a:extLst>
        </xdr:cNvPr>
        <xdr:cNvSpPr txBox="1"/>
      </xdr:nvSpPr>
      <xdr:spPr>
        <a:xfrm>
          <a:off x="6705111" y="72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AB65B48-C0A0-413D-B63C-28839CA2FDC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6B284D9-EA42-4A74-A166-BEAA9A55F0F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BEBC90B-4FE9-41DB-9E53-81E3390834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3B181EB-B15B-4D0F-8CAA-E948CA9817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C3D62D7-D799-4D1C-8F9D-1FB9772DE5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A354A10-410D-427E-BF8F-F63F5533E8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5F45450-80D4-4BAE-B85A-279FF0DFF1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4BC2F95-B278-41BF-9BEA-B5A58A1D9C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04FFBEE-25BF-42A0-9039-BAF015A737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486EAE2-FB92-4BB3-8AB1-233BB3293A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C0EFE88-287C-424B-91FE-4F0AB18B66E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C24065C0-5F1B-4C9B-AF3C-91B0509EF7B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523AAC8E-FF1B-4C8C-AD5F-5E58F25F3E0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588BFCF-00A9-43BD-AFF3-80935627073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AB7896E-E9AE-40D0-AB57-FBD42099BB9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D3AE1C6-1E44-4B26-82EC-875FFB1589A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0C5595E-6789-47AC-9D5F-7A27732FF93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388CAAB-54A2-47A1-B24E-A8531B780B6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4A9A502B-713B-4FA1-986F-BC2C7E7B14E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76A97D80-4D28-4AB6-9BCA-3FECA1D2B0E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E9C40337-756B-421B-844A-2F612DF160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2F08DEE-31ED-4EB2-90E7-8AB260A2037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1EEC614A-5D61-4458-8551-8E5AF8C008B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28F0262-9DC2-4CF4-B121-0167E0B9D7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80A048AD-3F00-4A92-8BC0-83CB13FEC519}"/>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B97BE26-B514-4336-9075-9EDE9676F47D}"/>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8AF798E1-FF7C-4928-AB88-3A9EA448D5AF}"/>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729CB113-3263-4886-B91B-63DBE76A1DFF}"/>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ED1AD124-9F53-4812-9037-14653A3ADC98}"/>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DEC1255-6F49-49A6-AE5D-7E55A5E6033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81DB8B72-8A80-4184-B906-743799BF9021}"/>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3A9178A-DEBF-47F6-9A9E-49A68677DECA}"/>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53B1FF63-0DF2-4264-AF80-A912EEDD5F7C}"/>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16B770A2-F11D-4B41-9A64-5DE5294A9E5F}"/>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7E755B78-7B45-425D-A234-F2ED5ED07AF1}"/>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463C16-A7F7-47C1-ADB6-5A5A2882A3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62D75C-31FA-4E42-9D8E-5B62D477FB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93C337-A51F-4A8B-9CEA-6614585194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BB19BB0-3717-40C2-A11E-F6775B5CCF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87CB80-43A1-4307-AFE1-83F2B2E442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90" name="楕円 189">
          <a:extLst>
            <a:ext uri="{FF2B5EF4-FFF2-40B4-BE49-F238E27FC236}">
              <a16:creationId xmlns:a16="http://schemas.microsoft.com/office/drawing/2014/main" id="{7F127C04-A501-496A-9A1E-1987261E1B3B}"/>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EDD1FCDA-2895-4E99-BE76-9D313259C4F5}"/>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92" name="楕円 191">
          <a:extLst>
            <a:ext uri="{FF2B5EF4-FFF2-40B4-BE49-F238E27FC236}">
              <a16:creationId xmlns:a16="http://schemas.microsoft.com/office/drawing/2014/main" id="{993EEEDD-D4A8-44D7-917A-CDF3C842AD16}"/>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121920</xdr:rowOff>
    </xdr:to>
    <xdr:cxnSp macro="">
      <xdr:nvCxnSpPr>
        <xdr:cNvPr id="193" name="直線コネクタ 192">
          <a:extLst>
            <a:ext uri="{FF2B5EF4-FFF2-40B4-BE49-F238E27FC236}">
              <a16:creationId xmlns:a16="http://schemas.microsoft.com/office/drawing/2014/main" id="{75F4C0E1-5263-42F7-994F-A4349348A7EF}"/>
            </a:ext>
          </a:extLst>
        </xdr:cNvPr>
        <xdr:cNvCxnSpPr/>
      </xdr:nvCxnSpPr>
      <xdr:spPr>
        <a:xfrm flipV="1">
          <a:off x="3797300" y="102069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48260</xdr:rowOff>
    </xdr:from>
    <xdr:to>
      <xdr:col>15</xdr:col>
      <xdr:colOff>101600</xdr:colOff>
      <xdr:row>59</xdr:row>
      <xdr:rowOff>149860</xdr:rowOff>
    </xdr:to>
    <xdr:sp macro="" textlink="">
      <xdr:nvSpPr>
        <xdr:cNvPr id="194" name="楕円 193">
          <a:extLst>
            <a:ext uri="{FF2B5EF4-FFF2-40B4-BE49-F238E27FC236}">
              <a16:creationId xmlns:a16="http://schemas.microsoft.com/office/drawing/2014/main" id="{E7DE2714-9E7A-4D59-B560-2102A7EC5878}"/>
            </a:ext>
          </a:extLst>
        </xdr:cNvPr>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59</xdr:row>
      <xdr:rowOff>121920</xdr:rowOff>
    </xdr:to>
    <xdr:cxnSp macro="">
      <xdr:nvCxnSpPr>
        <xdr:cNvPr id="195" name="直線コネクタ 194">
          <a:extLst>
            <a:ext uri="{FF2B5EF4-FFF2-40B4-BE49-F238E27FC236}">
              <a16:creationId xmlns:a16="http://schemas.microsoft.com/office/drawing/2014/main" id="{5D08D084-8D69-4D88-AA31-558CEA71BFBD}"/>
            </a:ext>
          </a:extLst>
        </xdr:cNvPr>
        <xdr:cNvCxnSpPr/>
      </xdr:nvCxnSpPr>
      <xdr:spPr>
        <a:xfrm>
          <a:off x="2908300" y="10214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96" name="楕円 195">
          <a:extLst>
            <a:ext uri="{FF2B5EF4-FFF2-40B4-BE49-F238E27FC236}">
              <a16:creationId xmlns:a16="http://schemas.microsoft.com/office/drawing/2014/main" id="{133AE445-40D5-43DE-820B-D787417A2858}"/>
            </a:ext>
          </a:extLst>
        </xdr:cNvPr>
        <xdr:cNvSpPr/>
      </xdr:nvSpPr>
      <xdr:spPr>
        <a:xfrm>
          <a:off x="1968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89535</xdr:rowOff>
    </xdr:from>
    <xdr:to>
      <xdr:col>15</xdr:col>
      <xdr:colOff>50800</xdr:colOff>
      <xdr:row>59</xdr:row>
      <xdr:rowOff>99060</xdr:rowOff>
    </xdr:to>
    <xdr:cxnSp macro="">
      <xdr:nvCxnSpPr>
        <xdr:cNvPr id="197" name="直線コネクタ 196">
          <a:extLst>
            <a:ext uri="{FF2B5EF4-FFF2-40B4-BE49-F238E27FC236}">
              <a16:creationId xmlns:a16="http://schemas.microsoft.com/office/drawing/2014/main" id="{1E5C6955-85C0-4E6B-9E8D-DB871300DD78}"/>
            </a:ext>
          </a:extLst>
        </xdr:cNvPr>
        <xdr:cNvCxnSpPr/>
      </xdr:nvCxnSpPr>
      <xdr:spPr>
        <a:xfrm>
          <a:off x="2019300" y="102050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xdr:rowOff>
    </xdr:from>
    <xdr:to>
      <xdr:col>6</xdr:col>
      <xdr:colOff>38100</xdr:colOff>
      <xdr:row>59</xdr:row>
      <xdr:rowOff>109855</xdr:rowOff>
    </xdr:to>
    <xdr:sp macro="" textlink="">
      <xdr:nvSpPr>
        <xdr:cNvPr id="198" name="楕円 197">
          <a:extLst>
            <a:ext uri="{FF2B5EF4-FFF2-40B4-BE49-F238E27FC236}">
              <a16:creationId xmlns:a16="http://schemas.microsoft.com/office/drawing/2014/main" id="{A7BC86B7-634C-410E-8D09-8DBC356EA5B8}"/>
            </a:ext>
          </a:extLst>
        </xdr:cNvPr>
        <xdr:cNvSpPr/>
      </xdr:nvSpPr>
      <xdr:spPr>
        <a:xfrm>
          <a:off x="1079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59055</xdr:rowOff>
    </xdr:from>
    <xdr:to>
      <xdr:col>10</xdr:col>
      <xdr:colOff>114300</xdr:colOff>
      <xdr:row>59</xdr:row>
      <xdr:rowOff>89535</xdr:rowOff>
    </xdr:to>
    <xdr:cxnSp macro="">
      <xdr:nvCxnSpPr>
        <xdr:cNvPr id="199" name="直線コネクタ 198">
          <a:extLst>
            <a:ext uri="{FF2B5EF4-FFF2-40B4-BE49-F238E27FC236}">
              <a16:creationId xmlns:a16="http://schemas.microsoft.com/office/drawing/2014/main" id="{4C2DA364-1371-48EB-A067-0A028892B072}"/>
            </a:ext>
          </a:extLst>
        </xdr:cNvPr>
        <xdr:cNvCxnSpPr/>
      </xdr:nvCxnSpPr>
      <xdr:spPr>
        <a:xfrm>
          <a:off x="1130300" y="101746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E2A910A-7C93-4544-904C-0F0355628916}"/>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734007B4-1569-4C3E-A058-2214E073EBF6}"/>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CD3145E-6D91-464B-AE3D-0BACA93E2C0B}"/>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AAAB793-BF4F-492D-B1AB-939D85241178}"/>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17797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B4F59FA-140C-44B5-B92E-4F7973CED9C5}"/>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7B6D2DA-2AAF-4FF0-9903-05D28660EA95}"/>
            </a:ext>
          </a:extLst>
        </xdr:cNvPr>
        <xdr:cNvSpPr txBox="1"/>
      </xdr:nvSpPr>
      <xdr:spPr>
        <a:xfrm>
          <a:off x="2705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8C474934-298F-40C4-919D-BDD9A5715F7E}"/>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D93FDBA-6C61-421B-8099-6723EB776881}"/>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CA9E516-094B-4587-8935-1B2D243EC2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55C0E5C-7225-4796-881B-C6F56D292E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9F05066-D2F2-4D90-8113-675CC86171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09ADA77-DC85-42D9-B118-CEC5D4B524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F01EE79-E562-43A7-8460-5CCF16C740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AFB37BE-B2B3-4B84-9138-2C1A601F31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A291D74-AF86-4E92-997A-95969436E9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3FE400C-3568-48D3-AA2E-8774A41944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B7F3871-9F49-4021-8AB8-B0E983FEA5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1466E75-0E0A-4AA2-9066-981C33F86F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3295916-B53F-45ED-A9B3-FF9BB3AB1F4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D29268B-2EDE-4F30-A813-A65DAA0C001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42A5997-0442-4DEA-8A85-3EC0F59C5DC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117F96F-CD62-4A5B-953C-F866998D082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9558AC30-890D-419B-AC87-A6AB32D0FC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2D7504B3-27DA-4B18-B076-1D9051CED38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779032F-3508-48EC-86E1-73EB1C21E52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83A0CA41-3F27-484A-8186-25A15989EED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ABA40F9-6AC6-4325-BD0B-D03FF40AAB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6232119-576B-4293-8E41-D29B37AB7D1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ECB2C93-F6FE-4707-9E60-C79ACC48BA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8BB48CC5-013B-4A31-8D58-446872709E55}"/>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76F3A1A-AF76-4E84-A321-9A31B6C28D44}"/>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C49555C-7C17-461D-842A-1DDA0DE08374}"/>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0926375-A8EB-4DE5-BB21-B30B4F232C88}"/>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EDE1DC98-049C-40E3-99BB-16B71B672C5D}"/>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2A6E89D0-7AFC-40B8-A74D-CCD32ABAA9CA}"/>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5404246B-F3E4-4E55-B769-BAF4574A966C}"/>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B35768E6-7FFA-4026-A975-7212C73BA43D}"/>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5486DF59-4282-4468-AFD1-F219D88CB6A3}"/>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9C6BC58-121F-41C6-9318-088802198242}"/>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51214793-2D5D-48B8-B39A-8F2C6CC648DC}"/>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82845D1-9739-4BCE-BC32-D7FE767DDF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19BC03-DC71-4B1D-B6B4-88FFB00738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F77BEB4-3F2D-46FD-97E5-66E4F0D552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DC3703-A512-44A3-A604-BF363BC5FF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10B0047-2C58-4B0E-BE16-5A1E94566D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16223</xdr:rowOff>
    </xdr:from>
    <xdr:to>
      <xdr:col>55</xdr:col>
      <xdr:colOff>50800</xdr:colOff>
      <xdr:row>63</xdr:row>
      <xdr:rowOff>117823</xdr:rowOff>
    </xdr:to>
    <xdr:sp macro="" textlink="">
      <xdr:nvSpPr>
        <xdr:cNvPr id="245" name="楕円 244">
          <a:extLst>
            <a:ext uri="{FF2B5EF4-FFF2-40B4-BE49-F238E27FC236}">
              <a16:creationId xmlns:a16="http://schemas.microsoft.com/office/drawing/2014/main" id="{CFCF01FE-1DCB-4ECD-BE26-68A08E941298}"/>
            </a:ext>
          </a:extLst>
        </xdr:cNvPr>
        <xdr:cNvSpPr/>
      </xdr:nvSpPr>
      <xdr:spPr>
        <a:xfrm>
          <a:off x="10426700" y="108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C280ADE-E5A7-4848-AE5B-91DD53D2D705}"/>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23943</xdr:rowOff>
    </xdr:from>
    <xdr:to>
      <xdr:col>50</xdr:col>
      <xdr:colOff>165100</xdr:colOff>
      <xdr:row>63</xdr:row>
      <xdr:rowOff>125543</xdr:rowOff>
    </xdr:to>
    <xdr:sp macro="" textlink="">
      <xdr:nvSpPr>
        <xdr:cNvPr id="247" name="楕円 246">
          <a:extLst>
            <a:ext uri="{FF2B5EF4-FFF2-40B4-BE49-F238E27FC236}">
              <a16:creationId xmlns:a16="http://schemas.microsoft.com/office/drawing/2014/main" id="{9C277DC7-35D8-472F-A9F4-C1649D7A4EA5}"/>
            </a:ext>
          </a:extLst>
        </xdr:cNvPr>
        <xdr:cNvSpPr/>
      </xdr:nvSpPr>
      <xdr:spPr>
        <a:xfrm>
          <a:off x="9588500" y="108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67023</xdr:rowOff>
    </xdr:from>
    <xdr:to>
      <xdr:col>55</xdr:col>
      <xdr:colOff>0</xdr:colOff>
      <xdr:row>63</xdr:row>
      <xdr:rowOff>74743</xdr:rowOff>
    </xdr:to>
    <xdr:cxnSp macro="">
      <xdr:nvCxnSpPr>
        <xdr:cNvPr id="248" name="直線コネクタ 247">
          <a:extLst>
            <a:ext uri="{FF2B5EF4-FFF2-40B4-BE49-F238E27FC236}">
              <a16:creationId xmlns:a16="http://schemas.microsoft.com/office/drawing/2014/main" id="{A3927008-9423-4B88-B20C-0C43DDB2E9D8}"/>
            </a:ext>
          </a:extLst>
        </xdr:cNvPr>
        <xdr:cNvCxnSpPr/>
      </xdr:nvCxnSpPr>
      <xdr:spPr>
        <a:xfrm flipV="1">
          <a:off x="9639300" y="10868373"/>
          <a:ext cx="8382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26071</xdr:rowOff>
    </xdr:from>
    <xdr:to>
      <xdr:col>46</xdr:col>
      <xdr:colOff>38100</xdr:colOff>
      <xdr:row>63</xdr:row>
      <xdr:rowOff>127671</xdr:rowOff>
    </xdr:to>
    <xdr:sp macro="" textlink="">
      <xdr:nvSpPr>
        <xdr:cNvPr id="249" name="楕円 248">
          <a:extLst>
            <a:ext uri="{FF2B5EF4-FFF2-40B4-BE49-F238E27FC236}">
              <a16:creationId xmlns:a16="http://schemas.microsoft.com/office/drawing/2014/main" id="{860EFCBA-FDD4-4CAF-9021-EB7AB4DFDE8C}"/>
            </a:ext>
          </a:extLst>
        </xdr:cNvPr>
        <xdr:cNvSpPr/>
      </xdr:nvSpPr>
      <xdr:spPr>
        <a:xfrm>
          <a:off x="8699500" y="108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74743</xdr:rowOff>
    </xdr:from>
    <xdr:to>
      <xdr:col>50</xdr:col>
      <xdr:colOff>114300</xdr:colOff>
      <xdr:row>63</xdr:row>
      <xdr:rowOff>76871</xdr:rowOff>
    </xdr:to>
    <xdr:cxnSp macro="">
      <xdr:nvCxnSpPr>
        <xdr:cNvPr id="250" name="直線コネクタ 249">
          <a:extLst>
            <a:ext uri="{FF2B5EF4-FFF2-40B4-BE49-F238E27FC236}">
              <a16:creationId xmlns:a16="http://schemas.microsoft.com/office/drawing/2014/main" id="{88D1FD7E-1F76-43F4-85A7-115273BB0D42}"/>
            </a:ext>
          </a:extLst>
        </xdr:cNvPr>
        <xdr:cNvCxnSpPr/>
      </xdr:nvCxnSpPr>
      <xdr:spPr>
        <a:xfrm flipV="1">
          <a:off x="8750300" y="10876093"/>
          <a:ext cx="88900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29170</xdr:rowOff>
    </xdr:from>
    <xdr:to>
      <xdr:col>41</xdr:col>
      <xdr:colOff>101600</xdr:colOff>
      <xdr:row>63</xdr:row>
      <xdr:rowOff>130770</xdr:rowOff>
    </xdr:to>
    <xdr:sp macro="" textlink="">
      <xdr:nvSpPr>
        <xdr:cNvPr id="251" name="楕円 250">
          <a:extLst>
            <a:ext uri="{FF2B5EF4-FFF2-40B4-BE49-F238E27FC236}">
              <a16:creationId xmlns:a16="http://schemas.microsoft.com/office/drawing/2014/main" id="{B1B7418F-0EE7-45B8-83CA-A9F0A2274A8D}"/>
            </a:ext>
          </a:extLst>
        </xdr:cNvPr>
        <xdr:cNvSpPr/>
      </xdr:nvSpPr>
      <xdr:spPr>
        <a:xfrm>
          <a:off x="7810500" y="108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76871</xdr:rowOff>
    </xdr:from>
    <xdr:to>
      <xdr:col>45</xdr:col>
      <xdr:colOff>177800</xdr:colOff>
      <xdr:row>63</xdr:row>
      <xdr:rowOff>79970</xdr:rowOff>
    </xdr:to>
    <xdr:cxnSp macro="">
      <xdr:nvCxnSpPr>
        <xdr:cNvPr id="252" name="直線コネクタ 251">
          <a:extLst>
            <a:ext uri="{FF2B5EF4-FFF2-40B4-BE49-F238E27FC236}">
              <a16:creationId xmlns:a16="http://schemas.microsoft.com/office/drawing/2014/main" id="{92C51DE0-5A24-41AB-881E-0E97A2230745}"/>
            </a:ext>
          </a:extLst>
        </xdr:cNvPr>
        <xdr:cNvCxnSpPr/>
      </xdr:nvCxnSpPr>
      <xdr:spPr>
        <a:xfrm flipV="1">
          <a:off x="7861300" y="10878221"/>
          <a:ext cx="8890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30373</xdr:rowOff>
    </xdr:from>
    <xdr:to>
      <xdr:col>36</xdr:col>
      <xdr:colOff>165100</xdr:colOff>
      <xdr:row>63</xdr:row>
      <xdr:rowOff>131973</xdr:rowOff>
    </xdr:to>
    <xdr:sp macro="" textlink="">
      <xdr:nvSpPr>
        <xdr:cNvPr id="253" name="楕円 252">
          <a:extLst>
            <a:ext uri="{FF2B5EF4-FFF2-40B4-BE49-F238E27FC236}">
              <a16:creationId xmlns:a16="http://schemas.microsoft.com/office/drawing/2014/main" id="{A3D484EC-4590-4D5B-889C-DB6579F5F494}"/>
            </a:ext>
          </a:extLst>
        </xdr:cNvPr>
        <xdr:cNvSpPr/>
      </xdr:nvSpPr>
      <xdr:spPr>
        <a:xfrm>
          <a:off x="6921500" y="108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79970</xdr:rowOff>
    </xdr:from>
    <xdr:to>
      <xdr:col>41</xdr:col>
      <xdr:colOff>50800</xdr:colOff>
      <xdr:row>63</xdr:row>
      <xdr:rowOff>81173</xdr:rowOff>
    </xdr:to>
    <xdr:cxnSp macro="">
      <xdr:nvCxnSpPr>
        <xdr:cNvPr id="254" name="直線コネクタ 253">
          <a:extLst>
            <a:ext uri="{FF2B5EF4-FFF2-40B4-BE49-F238E27FC236}">
              <a16:creationId xmlns:a16="http://schemas.microsoft.com/office/drawing/2014/main" id="{8D3847A7-EBA0-4D38-9EC8-032CF690FFE8}"/>
            </a:ext>
          </a:extLst>
        </xdr:cNvPr>
        <xdr:cNvCxnSpPr/>
      </xdr:nvCxnSpPr>
      <xdr:spPr>
        <a:xfrm flipV="1">
          <a:off x="6972300" y="10881320"/>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31CA82A-C36F-484F-A532-86AA636F78F2}"/>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CB6A20D5-A35B-4586-90A2-245432C07F9A}"/>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4CADA996-7124-482C-90BE-67D7611D27E8}"/>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E228BBC-7CBD-439A-BEF0-89A71964AB77}"/>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116670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05B959E-9E91-41D5-AACB-CCA5B6AABCCE}"/>
            </a:ext>
          </a:extLst>
        </xdr:cNvPr>
        <xdr:cNvSpPr txBox="1"/>
      </xdr:nvSpPr>
      <xdr:spPr>
        <a:xfrm>
          <a:off x="9327095" y="1091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118798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440F41E5-BF80-4581-827E-772FA4023917}"/>
            </a:ext>
          </a:extLst>
        </xdr:cNvPr>
        <xdr:cNvSpPr txBox="1"/>
      </xdr:nvSpPr>
      <xdr:spPr>
        <a:xfrm>
          <a:off x="8450795" y="1092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121897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601F67B-52A0-4CFD-9581-251D0B5432D6}"/>
            </a:ext>
          </a:extLst>
        </xdr:cNvPr>
        <xdr:cNvSpPr txBox="1"/>
      </xdr:nvSpPr>
      <xdr:spPr>
        <a:xfrm>
          <a:off x="7561795" y="1092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123100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0BDCF8C-C5A4-4F36-A97C-6395CDC98870}"/>
            </a:ext>
          </a:extLst>
        </xdr:cNvPr>
        <xdr:cNvSpPr txBox="1"/>
      </xdr:nvSpPr>
      <xdr:spPr>
        <a:xfrm>
          <a:off x="6672795" y="1092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FB36114-543A-410B-8677-EE004EBEB5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09FDB6B-AE91-4C92-9056-F3EFD2FBBD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CD605F6-BA4D-437D-B715-D67F4B1DF0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5A6F634-1D27-4DF8-BF3B-A69727F4AB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87B2A7F-9942-40AA-AE09-DF8E5A1FD5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AE36C36-6FDD-4FE0-86C2-E5EA981AE5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E30E5F0-05AD-4A1B-8DCD-57ED46812D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6B50C8D-3184-4094-9AD9-98E930037C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ECFB38A-15C9-4737-BFA7-7698D496F3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EA627D4-9273-4615-99F3-B8D73CDD35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D8E8AE9-9F72-448E-AABD-9A6B47B9BD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92624F7-1F3F-4C1E-B389-C91DA180F2E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CEAB4AE-F291-4B05-BAC3-A9F7B1F809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4558051-644D-4391-AB9D-F07A88BDA8F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4AA9FC8D-786C-48A5-BEEE-8922AE31608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727EA33-9220-4C9A-9310-E4D4DC070A3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693E1A3-9AF2-48AD-9BE2-70A9EF253E4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2F5E7829-9E57-49E7-AB55-EC8061C3891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9508A65-7491-44C7-AAEC-883AAAC11C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BEF243A-CBD0-472E-A8B1-32B40BD805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18885C9-29E2-4A40-818C-00D4E0C00BA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72ABE6D-3523-49FE-8725-FEA2991810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AE4305E-EBE6-4A72-A9D9-CA777F0FDA2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8DF172D-41CE-4559-80E9-F315422EC2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7C749D95-C35A-4A39-B2D4-CEDE9852FD65}"/>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749F8488-E9E8-4E98-A7F8-79E786C5694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93B05257-2967-44A7-A7E0-1477062EFA9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908C05F-79CC-4DEB-823F-9AD771920213}"/>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551D7491-7FCE-481A-8C67-55E068CF9576}"/>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D29B0E5-EEE1-4E63-B989-38F01EF4CBAF}"/>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94755266-0B0E-4342-A673-511C64D0F86A}"/>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97651FAD-E29C-4F98-A916-A0A4E1F87EDD}"/>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A231D6BE-69AF-4132-BC0C-996A45756DE1}"/>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347051C6-B4EE-45B1-9C93-8079B2CA3FF4}"/>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F0FB4B5D-453A-4718-960C-BE495FE55C24}"/>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F173BC1-D5B9-4EC7-A5E4-AADAF083FA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07CD8F-E138-440F-AAC8-C5DEA3CAD0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29549A0-A6B3-407B-983C-D82A3BCE38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766B09-C723-4C5A-939D-F47685DDE8B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C77E2B-28CB-4E22-ABC6-80BCB440FC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118745</xdr:rowOff>
    </xdr:from>
    <xdr:to>
      <xdr:col>24</xdr:col>
      <xdr:colOff>114300</xdr:colOff>
      <xdr:row>85</xdr:row>
      <xdr:rowOff>48895</xdr:rowOff>
    </xdr:to>
    <xdr:sp macro="" textlink="">
      <xdr:nvSpPr>
        <xdr:cNvPr id="303" name="楕円 302">
          <a:extLst>
            <a:ext uri="{FF2B5EF4-FFF2-40B4-BE49-F238E27FC236}">
              <a16:creationId xmlns:a16="http://schemas.microsoft.com/office/drawing/2014/main" id="{A986BDC4-D1B1-411D-8C6F-20012011413D}"/>
            </a:ext>
          </a:extLst>
        </xdr:cNvPr>
        <xdr:cNvSpPr/>
      </xdr:nvSpPr>
      <xdr:spPr>
        <a:xfrm>
          <a:off x="4584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97172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38F586E-623A-4A64-AD96-BA8423913EAE}"/>
            </a:ext>
          </a:extLst>
        </xdr:cNvPr>
        <xdr:cNvSpPr txBox="1"/>
      </xdr:nvSpPr>
      <xdr:spPr>
        <a:xfrm>
          <a:off x="467360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5" name="楕円 304">
          <a:extLst>
            <a:ext uri="{FF2B5EF4-FFF2-40B4-BE49-F238E27FC236}">
              <a16:creationId xmlns:a16="http://schemas.microsoft.com/office/drawing/2014/main" id="{3185FE41-4BCE-4320-BB03-665F8486AE40}"/>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84</xdr:row>
      <xdr:rowOff>169545</xdr:rowOff>
    </xdr:to>
    <xdr:cxnSp macro="">
      <xdr:nvCxnSpPr>
        <xdr:cNvPr id="306" name="直線コネクタ 305">
          <a:extLst>
            <a:ext uri="{FF2B5EF4-FFF2-40B4-BE49-F238E27FC236}">
              <a16:creationId xmlns:a16="http://schemas.microsoft.com/office/drawing/2014/main" id="{B7774B2D-0977-4575-8B8B-2D5B39814882}"/>
            </a:ext>
          </a:extLst>
        </xdr:cNvPr>
        <xdr:cNvCxnSpPr/>
      </xdr:nvCxnSpPr>
      <xdr:spPr>
        <a:xfrm>
          <a:off x="3797300" y="145465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31114</xdr:rowOff>
    </xdr:from>
    <xdr:to>
      <xdr:col>15</xdr:col>
      <xdr:colOff>101600</xdr:colOff>
      <xdr:row>85</xdr:row>
      <xdr:rowOff>132714</xdr:rowOff>
    </xdr:to>
    <xdr:sp macro="" textlink="">
      <xdr:nvSpPr>
        <xdr:cNvPr id="307" name="楕円 306">
          <a:extLst>
            <a:ext uri="{FF2B5EF4-FFF2-40B4-BE49-F238E27FC236}">
              <a16:creationId xmlns:a16="http://schemas.microsoft.com/office/drawing/2014/main" id="{3B8D2A0C-DD30-45F1-B89B-818703636009}"/>
            </a:ext>
          </a:extLst>
        </xdr:cNvPr>
        <xdr:cNvSpPr/>
      </xdr:nvSpPr>
      <xdr:spPr>
        <a:xfrm>
          <a:off x="2857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144780</xdr:rowOff>
    </xdr:from>
    <xdr:to>
      <xdr:col>19</xdr:col>
      <xdr:colOff>177800</xdr:colOff>
      <xdr:row>85</xdr:row>
      <xdr:rowOff>81914</xdr:rowOff>
    </xdr:to>
    <xdr:cxnSp macro="">
      <xdr:nvCxnSpPr>
        <xdr:cNvPr id="308" name="直線コネクタ 307">
          <a:extLst>
            <a:ext uri="{FF2B5EF4-FFF2-40B4-BE49-F238E27FC236}">
              <a16:creationId xmlns:a16="http://schemas.microsoft.com/office/drawing/2014/main" id="{BD9CF78A-C219-490E-B06B-70CBB3C5E02E}"/>
            </a:ext>
          </a:extLst>
        </xdr:cNvPr>
        <xdr:cNvCxnSpPr/>
      </xdr:nvCxnSpPr>
      <xdr:spPr>
        <a:xfrm flipV="1">
          <a:off x="2908300" y="1454658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09" name="楕円 308">
          <a:extLst>
            <a:ext uri="{FF2B5EF4-FFF2-40B4-BE49-F238E27FC236}">
              <a16:creationId xmlns:a16="http://schemas.microsoft.com/office/drawing/2014/main" id="{AB8CA85C-06AA-468D-B6C9-6F399481A23C}"/>
            </a:ext>
          </a:extLst>
        </xdr:cNvPr>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66675</xdr:rowOff>
    </xdr:from>
    <xdr:to>
      <xdr:col>15</xdr:col>
      <xdr:colOff>50800</xdr:colOff>
      <xdr:row>85</xdr:row>
      <xdr:rowOff>81914</xdr:rowOff>
    </xdr:to>
    <xdr:cxnSp macro="">
      <xdr:nvCxnSpPr>
        <xdr:cNvPr id="310" name="直線コネクタ 309">
          <a:extLst>
            <a:ext uri="{FF2B5EF4-FFF2-40B4-BE49-F238E27FC236}">
              <a16:creationId xmlns:a16="http://schemas.microsoft.com/office/drawing/2014/main" id="{56D457C8-C044-4A6A-9ADA-5599373CDE9F}"/>
            </a:ext>
          </a:extLst>
        </xdr:cNvPr>
        <xdr:cNvCxnSpPr/>
      </xdr:nvCxnSpPr>
      <xdr:spPr>
        <a:xfrm>
          <a:off x="2019300" y="146399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4445</xdr:rowOff>
    </xdr:from>
    <xdr:to>
      <xdr:col>6</xdr:col>
      <xdr:colOff>38100</xdr:colOff>
      <xdr:row>85</xdr:row>
      <xdr:rowOff>106045</xdr:rowOff>
    </xdr:to>
    <xdr:sp macro="" textlink="">
      <xdr:nvSpPr>
        <xdr:cNvPr id="311" name="楕円 310">
          <a:extLst>
            <a:ext uri="{FF2B5EF4-FFF2-40B4-BE49-F238E27FC236}">
              <a16:creationId xmlns:a16="http://schemas.microsoft.com/office/drawing/2014/main" id="{E7950512-4F62-42F1-918C-CDBBE5569031}"/>
            </a:ext>
          </a:extLst>
        </xdr:cNvPr>
        <xdr:cNvSpPr/>
      </xdr:nvSpPr>
      <xdr:spPr>
        <a:xfrm>
          <a:off x="1079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55245</xdr:rowOff>
    </xdr:from>
    <xdr:to>
      <xdr:col>10</xdr:col>
      <xdr:colOff>114300</xdr:colOff>
      <xdr:row>85</xdr:row>
      <xdr:rowOff>66675</xdr:rowOff>
    </xdr:to>
    <xdr:cxnSp macro="">
      <xdr:nvCxnSpPr>
        <xdr:cNvPr id="312" name="直線コネクタ 311">
          <a:extLst>
            <a:ext uri="{FF2B5EF4-FFF2-40B4-BE49-F238E27FC236}">
              <a16:creationId xmlns:a16="http://schemas.microsoft.com/office/drawing/2014/main" id="{D70E07C1-EE88-4D57-92B0-08429994A313}"/>
            </a:ext>
          </a:extLst>
        </xdr:cNvPr>
        <xdr:cNvCxnSpPr/>
      </xdr:nvCxnSpPr>
      <xdr:spPr>
        <a:xfrm>
          <a:off x="1130300" y="14628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7CF0B61A-62C7-43D8-BBA7-4E4F615A964E}"/>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EE5BDC49-B5CF-4488-9700-D727626C71B1}"/>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46FE3E12-1DC0-48AE-B4D9-77707460B3C7}"/>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C8DF7FE7-FE08-4CF3-842A-8924099642F6}"/>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7" name="n_1mainValue【公営住宅】&#10;有形固定資産減価償却率">
          <a:extLst>
            <a:ext uri="{FF2B5EF4-FFF2-40B4-BE49-F238E27FC236}">
              <a16:creationId xmlns:a16="http://schemas.microsoft.com/office/drawing/2014/main" id="{C51D51F2-9739-4D8C-BFBA-8FC38DB47BC9}"/>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123841</xdr:rowOff>
    </xdr:from>
    <xdr:ext cx="405111" cy="259045"/>
    <xdr:sp macro="" textlink="">
      <xdr:nvSpPr>
        <xdr:cNvPr id="318" name="n_2mainValue【公営住宅】&#10;有形固定資産減価償却率">
          <a:extLst>
            <a:ext uri="{FF2B5EF4-FFF2-40B4-BE49-F238E27FC236}">
              <a16:creationId xmlns:a16="http://schemas.microsoft.com/office/drawing/2014/main" id="{065A24B4-AAC4-4962-BA2C-823678C69053}"/>
            </a:ext>
          </a:extLst>
        </xdr:cNvPr>
        <xdr:cNvSpPr txBox="1"/>
      </xdr:nvSpPr>
      <xdr:spPr>
        <a:xfrm>
          <a:off x="27057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319" name="n_3mainValue【公営住宅】&#10;有形固定資産減価償却率">
          <a:extLst>
            <a:ext uri="{FF2B5EF4-FFF2-40B4-BE49-F238E27FC236}">
              <a16:creationId xmlns:a16="http://schemas.microsoft.com/office/drawing/2014/main" id="{C270BA90-0B8C-4F0E-88C2-DBF851D32A45}"/>
            </a:ext>
          </a:extLst>
        </xdr:cNvPr>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97172</xdr:rowOff>
    </xdr:from>
    <xdr:ext cx="405111" cy="259045"/>
    <xdr:sp macro="" textlink="">
      <xdr:nvSpPr>
        <xdr:cNvPr id="320" name="n_4mainValue【公営住宅】&#10;有形固定資産減価償却率">
          <a:extLst>
            <a:ext uri="{FF2B5EF4-FFF2-40B4-BE49-F238E27FC236}">
              <a16:creationId xmlns:a16="http://schemas.microsoft.com/office/drawing/2014/main" id="{89A88931-D2DF-4330-B916-41811473D524}"/>
            </a:ext>
          </a:extLst>
        </xdr:cNvPr>
        <xdr:cNvSpPr txBox="1"/>
      </xdr:nvSpPr>
      <xdr:spPr>
        <a:xfrm>
          <a:off x="927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71931F7-A920-4DB7-9741-BF27C66B75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4F80C77-AD5E-4CD8-8DFC-B82C5A0EAF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AF86288-125F-4108-BDD5-347BF34C6C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5E87927-C6A9-471F-BF6F-B213D5D234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ADA6736-E9D1-4936-9F5A-F7A0EE38BF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5345319-5221-4C3D-88EA-B7C7E4028C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72128B3-16B2-472B-86CA-C2B6E4CD53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117DB23-09F7-45C3-AD09-97C717586A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6DB49F8-4DA1-48CA-8EE3-CF2443DF6B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F8A6FB0-DAF7-4473-8EC5-87F6E67742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3B251FE-2494-4EF2-AA62-231C26B28E3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9B11305-3303-4A9C-8547-309C1FF194C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DF1E84B-D36D-45F6-8D56-7351B793181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115B01FC-EAC7-4B8B-AFD6-C553BE06154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887D8AA5-B6C9-4B31-88A0-64420DD2C50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5C177567-F2BB-4D1F-8061-35957DEF178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DBDBC2B-24C4-4514-969D-A1478D7FDC5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D68477E2-1A01-49E8-AB3A-4D524079E67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84C3B3B-202D-4C40-BF99-091073D0DB1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5B06F2C-500D-4C3A-832A-8FA23137248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6117FCC-B2C8-4D01-AE47-42752B95DB4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ED0B8958-E0B8-41CB-B867-D9BAAB31A1D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BBEDE49-92DF-4487-A558-3CDBD4A9EC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C21826D9-3CB2-4CF9-9586-3AB14E04FC9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B7E500F2-1510-477E-A44C-F9E1ECFCC54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D7256C0D-84AF-46A3-BCF0-7C7C9B2E5C4B}"/>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58B5DA37-CF8B-4AD1-8BF1-A6694E5222BC}"/>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1AE66A8D-BFDB-462E-8F7D-36102DECE5AE}"/>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4A23122F-CFBC-456F-A852-907E3D241CB3}"/>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FFC45CA7-6504-445C-BC13-85729817BB86}"/>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C3387890-5552-49B4-B070-7E2CEA5282AB}"/>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5D2839A5-EEDF-4B1F-8EE5-9D2B2FFC6046}"/>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BD14B98E-EA9B-40AA-9235-F808C1E0B68B}"/>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22C2CAC4-132D-416F-977F-CF82CD6AC6E4}"/>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5BB95CBC-CEEC-4389-9631-6F32D5546872}"/>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FCDF2EDE-8896-428E-9F49-E112B95F655B}"/>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D88C82C-8EDD-426D-8F04-35464260EA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9D04E2-199A-4059-816A-22C119CE57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49835FE-4275-4DE1-9B9B-DF48B4171F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B9F422-705B-46A7-B9E0-C497F1BB35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2FDD34-F1EE-4911-9B56-1EEC68273B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103560</xdr:rowOff>
    </xdr:from>
    <xdr:to>
      <xdr:col>55</xdr:col>
      <xdr:colOff>50800</xdr:colOff>
      <xdr:row>86</xdr:row>
      <xdr:rowOff>33710</xdr:rowOff>
    </xdr:to>
    <xdr:sp macro="" textlink="">
      <xdr:nvSpPr>
        <xdr:cNvPr id="362" name="楕円 361">
          <a:extLst>
            <a:ext uri="{FF2B5EF4-FFF2-40B4-BE49-F238E27FC236}">
              <a16:creationId xmlns:a16="http://schemas.microsoft.com/office/drawing/2014/main" id="{9C07AE78-EF96-4AA1-9D69-B46DF721D659}"/>
            </a:ext>
          </a:extLst>
        </xdr:cNvPr>
        <xdr:cNvSpPr/>
      </xdr:nvSpPr>
      <xdr:spPr>
        <a:xfrm>
          <a:off x="10426700" y="146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81987</xdr:rowOff>
    </xdr:from>
    <xdr:ext cx="469744" cy="259045"/>
    <xdr:sp macro="" textlink="">
      <xdr:nvSpPr>
        <xdr:cNvPr id="363" name="【公営住宅】&#10;一人当たり面積該当値テキスト">
          <a:extLst>
            <a:ext uri="{FF2B5EF4-FFF2-40B4-BE49-F238E27FC236}">
              <a16:creationId xmlns:a16="http://schemas.microsoft.com/office/drawing/2014/main" id="{FE53BE88-932D-4276-A74B-737F25877B63}"/>
            </a:ext>
          </a:extLst>
        </xdr:cNvPr>
        <xdr:cNvSpPr txBox="1"/>
      </xdr:nvSpPr>
      <xdr:spPr>
        <a:xfrm>
          <a:off x="10515600" y="146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107314</xdr:rowOff>
    </xdr:from>
    <xdr:to>
      <xdr:col>50</xdr:col>
      <xdr:colOff>165100</xdr:colOff>
      <xdr:row>86</xdr:row>
      <xdr:rowOff>37464</xdr:rowOff>
    </xdr:to>
    <xdr:sp macro="" textlink="">
      <xdr:nvSpPr>
        <xdr:cNvPr id="364" name="楕円 363">
          <a:extLst>
            <a:ext uri="{FF2B5EF4-FFF2-40B4-BE49-F238E27FC236}">
              <a16:creationId xmlns:a16="http://schemas.microsoft.com/office/drawing/2014/main" id="{1AEA6398-6698-4B94-982A-76737C25EA37}"/>
            </a:ext>
          </a:extLst>
        </xdr:cNvPr>
        <xdr:cNvSpPr/>
      </xdr:nvSpPr>
      <xdr:spPr>
        <a:xfrm>
          <a:off x="9588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154360</xdr:rowOff>
    </xdr:from>
    <xdr:to>
      <xdr:col>55</xdr:col>
      <xdr:colOff>0</xdr:colOff>
      <xdr:row>85</xdr:row>
      <xdr:rowOff>158114</xdr:rowOff>
    </xdr:to>
    <xdr:cxnSp macro="">
      <xdr:nvCxnSpPr>
        <xdr:cNvPr id="365" name="直線コネクタ 364">
          <a:extLst>
            <a:ext uri="{FF2B5EF4-FFF2-40B4-BE49-F238E27FC236}">
              <a16:creationId xmlns:a16="http://schemas.microsoft.com/office/drawing/2014/main" id="{F58A279B-6BD6-4235-BD9D-A976B6724902}"/>
            </a:ext>
          </a:extLst>
        </xdr:cNvPr>
        <xdr:cNvCxnSpPr/>
      </xdr:nvCxnSpPr>
      <xdr:spPr>
        <a:xfrm flipV="1">
          <a:off x="9639300" y="14727610"/>
          <a:ext cx="8382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115805</xdr:rowOff>
    </xdr:from>
    <xdr:to>
      <xdr:col>46</xdr:col>
      <xdr:colOff>38100</xdr:colOff>
      <xdr:row>86</xdr:row>
      <xdr:rowOff>45955</xdr:rowOff>
    </xdr:to>
    <xdr:sp macro="" textlink="">
      <xdr:nvSpPr>
        <xdr:cNvPr id="366" name="楕円 365">
          <a:extLst>
            <a:ext uri="{FF2B5EF4-FFF2-40B4-BE49-F238E27FC236}">
              <a16:creationId xmlns:a16="http://schemas.microsoft.com/office/drawing/2014/main" id="{E5C2A8EC-663F-492B-8288-107D5141511F}"/>
            </a:ext>
          </a:extLst>
        </xdr:cNvPr>
        <xdr:cNvSpPr/>
      </xdr:nvSpPr>
      <xdr:spPr>
        <a:xfrm>
          <a:off x="8699500" y="146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158114</xdr:rowOff>
    </xdr:from>
    <xdr:to>
      <xdr:col>50</xdr:col>
      <xdr:colOff>114300</xdr:colOff>
      <xdr:row>85</xdr:row>
      <xdr:rowOff>166605</xdr:rowOff>
    </xdr:to>
    <xdr:cxnSp macro="">
      <xdr:nvCxnSpPr>
        <xdr:cNvPr id="367" name="直線コネクタ 366">
          <a:extLst>
            <a:ext uri="{FF2B5EF4-FFF2-40B4-BE49-F238E27FC236}">
              <a16:creationId xmlns:a16="http://schemas.microsoft.com/office/drawing/2014/main" id="{8A670C19-1299-4691-8484-5495D6723F5E}"/>
            </a:ext>
          </a:extLst>
        </xdr:cNvPr>
        <xdr:cNvCxnSpPr/>
      </xdr:nvCxnSpPr>
      <xdr:spPr>
        <a:xfrm flipV="1">
          <a:off x="8750300" y="1473136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114826</xdr:rowOff>
    </xdr:from>
    <xdr:to>
      <xdr:col>41</xdr:col>
      <xdr:colOff>101600</xdr:colOff>
      <xdr:row>86</xdr:row>
      <xdr:rowOff>44976</xdr:rowOff>
    </xdr:to>
    <xdr:sp macro="" textlink="">
      <xdr:nvSpPr>
        <xdr:cNvPr id="368" name="楕円 367">
          <a:extLst>
            <a:ext uri="{FF2B5EF4-FFF2-40B4-BE49-F238E27FC236}">
              <a16:creationId xmlns:a16="http://schemas.microsoft.com/office/drawing/2014/main" id="{1FC61390-81FD-44DA-9CE6-9DE19062B82A}"/>
            </a:ext>
          </a:extLst>
        </xdr:cNvPr>
        <xdr:cNvSpPr/>
      </xdr:nvSpPr>
      <xdr:spPr>
        <a:xfrm>
          <a:off x="7810500" y="14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165626</xdr:rowOff>
    </xdr:from>
    <xdr:to>
      <xdr:col>45</xdr:col>
      <xdr:colOff>177800</xdr:colOff>
      <xdr:row>85</xdr:row>
      <xdr:rowOff>166605</xdr:rowOff>
    </xdr:to>
    <xdr:cxnSp macro="">
      <xdr:nvCxnSpPr>
        <xdr:cNvPr id="369" name="直線コネクタ 368">
          <a:extLst>
            <a:ext uri="{FF2B5EF4-FFF2-40B4-BE49-F238E27FC236}">
              <a16:creationId xmlns:a16="http://schemas.microsoft.com/office/drawing/2014/main" id="{24215BC6-2F39-49D0-81A2-4FBEE189D3FB}"/>
            </a:ext>
          </a:extLst>
        </xdr:cNvPr>
        <xdr:cNvCxnSpPr/>
      </xdr:nvCxnSpPr>
      <xdr:spPr>
        <a:xfrm>
          <a:off x="7861300" y="1473887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106989</xdr:rowOff>
    </xdr:from>
    <xdr:to>
      <xdr:col>36</xdr:col>
      <xdr:colOff>165100</xdr:colOff>
      <xdr:row>86</xdr:row>
      <xdr:rowOff>37139</xdr:rowOff>
    </xdr:to>
    <xdr:sp macro="" textlink="">
      <xdr:nvSpPr>
        <xdr:cNvPr id="370" name="楕円 369">
          <a:extLst>
            <a:ext uri="{FF2B5EF4-FFF2-40B4-BE49-F238E27FC236}">
              <a16:creationId xmlns:a16="http://schemas.microsoft.com/office/drawing/2014/main" id="{4C5C0365-C480-4B06-94D0-12C41BB033BB}"/>
            </a:ext>
          </a:extLst>
        </xdr:cNvPr>
        <xdr:cNvSpPr/>
      </xdr:nvSpPr>
      <xdr:spPr>
        <a:xfrm>
          <a:off x="6921500" y="146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157789</xdr:rowOff>
    </xdr:from>
    <xdr:to>
      <xdr:col>41</xdr:col>
      <xdr:colOff>50800</xdr:colOff>
      <xdr:row>85</xdr:row>
      <xdr:rowOff>165626</xdr:rowOff>
    </xdr:to>
    <xdr:cxnSp macro="">
      <xdr:nvCxnSpPr>
        <xdr:cNvPr id="371" name="直線コネクタ 370">
          <a:extLst>
            <a:ext uri="{FF2B5EF4-FFF2-40B4-BE49-F238E27FC236}">
              <a16:creationId xmlns:a16="http://schemas.microsoft.com/office/drawing/2014/main" id="{8F916B42-DEFC-432A-9A57-7A64666D53E4}"/>
            </a:ext>
          </a:extLst>
        </xdr:cNvPr>
        <xdr:cNvCxnSpPr/>
      </xdr:nvCxnSpPr>
      <xdr:spPr>
        <a:xfrm>
          <a:off x="6972300" y="14731039"/>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F2DB4DE2-91BC-4AEF-B70A-02C96F89E52F}"/>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4A8ED59E-262D-464D-A27A-0F7F9D0BF863}"/>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CCCED104-8E33-40F6-B2A1-8C2CF696920A}"/>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DEB8D54D-B622-49C8-A4A8-D75751FD175F}"/>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28591</xdr:rowOff>
    </xdr:from>
    <xdr:ext cx="469744" cy="259045"/>
    <xdr:sp macro="" textlink="">
      <xdr:nvSpPr>
        <xdr:cNvPr id="376" name="n_1mainValue【公営住宅】&#10;一人当たり面積">
          <a:extLst>
            <a:ext uri="{FF2B5EF4-FFF2-40B4-BE49-F238E27FC236}">
              <a16:creationId xmlns:a16="http://schemas.microsoft.com/office/drawing/2014/main" id="{8F4BBB09-E0AE-4509-8BCE-2C9514080A78}"/>
            </a:ext>
          </a:extLst>
        </xdr:cNvPr>
        <xdr:cNvSpPr txBox="1"/>
      </xdr:nvSpPr>
      <xdr:spPr>
        <a:xfrm>
          <a:off x="93917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37082</xdr:rowOff>
    </xdr:from>
    <xdr:ext cx="469744" cy="259045"/>
    <xdr:sp macro="" textlink="">
      <xdr:nvSpPr>
        <xdr:cNvPr id="377" name="n_2mainValue【公営住宅】&#10;一人当たり面積">
          <a:extLst>
            <a:ext uri="{FF2B5EF4-FFF2-40B4-BE49-F238E27FC236}">
              <a16:creationId xmlns:a16="http://schemas.microsoft.com/office/drawing/2014/main" id="{F0F4AFEA-68A6-4F88-A785-54E17F0281BE}"/>
            </a:ext>
          </a:extLst>
        </xdr:cNvPr>
        <xdr:cNvSpPr txBox="1"/>
      </xdr:nvSpPr>
      <xdr:spPr>
        <a:xfrm>
          <a:off x="8515427" y="1478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36103</xdr:rowOff>
    </xdr:from>
    <xdr:ext cx="469744" cy="259045"/>
    <xdr:sp macro="" textlink="">
      <xdr:nvSpPr>
        <xdr:cNvPr id="378" name="n_3mainValue【公営住宅】&#10;一人当たり面積">
          <a:extLst>
            <a:ext uri="{FF2B5EF4-FFF2-40B4-BE49-F238E27FC236}">
              <a16:creationId xmlns:a16="http://schemas.microsoft.com/office/drawing/2014/main" id="{4F4847DA-F557-473E-A00A-AA1DA4D31011}"/>
            </a:ext>
          </a:extLst>
        </xdr:cNvPr>
        <xdr:cNvSpPr txBox="1"/>
      </xdr:nvSpPr>
      <xdr:spPr>
        <a:xfrm>
          <a:off x="7626427" y="147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28266</xdr:rowOff>
    </xdr:from>
    <xdr:ext cx="469744" cy="259045"/>
    <xdr:sp macro="" textlink="">
      <xdr:nvSpPr>
        <xdr:cNvPr id="379" name="n_4mainValue【公営住宅】&#10;一人当たり面積">
          <a:extLst>
            <a:ext uri="{FF2B5EF4-FFF2-40B4-BE49-F238E27FC236}">
              <a16:creationId xmlns:a16="http://schemas.microsoft.com/office/drawing/2014/main" id="{FC97CDE7-BB51-40D4-BC70-E0662C8D3D02}"/>
            </a:ext>
          </a:extLst>
        </xdr:cNvPr>
        <xdr:cNvSpPr txBox="1"/>
      </xdr:nvSpPr>
      <xdr:spPr>
        <a:xfrm>
          <a:off x="6737427" y="147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C43176A-C47B-4D8A-8AA4-97B8C7D2F8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EC4028C-C9C8-49AC-9422-CA65866A3E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86B8064-F005-4D53-BFE9-E230E87234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7E42CAD-D29B-4D4C-9F2A-1C3BD4A529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A05D7B8-C6C7-4D39-A8C8-BE24312AB3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6A9A59A-A039-4F9A-9AAF-D1FB61AFF7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5CE8917-6609-4BE1-A820-D50E431FC1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F042403-1305-4C20-8059-B5AB674F37D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39204511-6501-4DD3-B266-F9F311BF6F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34C7022-D2E0-4B39-BBBB-D74619ED9C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EDBEA27-A3C6-419F-813F-C55E697429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1553935C-2773-4142-958F-37A4AAD18E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A382AC7-BCD6-438F-BE65-C78F328241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E17DB8D0-19D1-463D-8540-F2832CC370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D1E4F8B-FCFF-472E-A7C4-5CEA3E5D0F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A2D06C3A-23D7-48E2-A75F-F93CAA3D138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88598D0-C57C-47BD-AC80-F6C1D6760F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6C6F7C13-6533-4B87-BCBD-3CFAB0FB7F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7B8A870F-F035-48A1-8EAF-6B29FFAF38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67D6436-442A-4541-A39B-1D73DA598F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A8A6001-B8B9-456D-8531-1CEDAF55D5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22C0A51-446D-4B27-B58F-81C178A978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949FDB7-3FCA-41D3-862E-69D94F4C3F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42D2DE6F-B4E8-4975-BB6F-85338358AA9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AFD40235-A1EE-47D8-AB97-0952A9C5BA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B162E1C-F749-47C6-AC1D-AEFCDDB480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64B35D97-59D3-4033-81A0-E2C9A13A66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F77D86CA-747E-438D-B3B4-FC828BDC31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94D44DB5-9A73-4F47-98FC-8276CFEA6C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F7849475-7CAD-4AC8-8385-1B1126D73ED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AE334520-781E-44F6-B556-EA8EA7AF887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4C40A4E6-A811-4CF7-85F8-B51171B0B1F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626CD36E-DD87-4AE6-AE4E-5CA11AD1F94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D49A8FF6-B51D-4C68-B338-BED95F0EDA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BAAA4994-2688-4DAC-A081-A87A60F6AA9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A06A2C48-5172-4AFF-8038-0196810389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1C24A68C-EBB7-443D-9168-23D2BD5146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5D95F3D8-BE49-4E24-BC01-A7E4145B4F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D09CD7E2-0173-4107-80E4-5F6AAF707F8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C9B55E6-E062-43EB-AA1F-92219FA2CF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BA3FB4EE-17D5-41E8-8E27-4D3B5CBCF584}"/>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B5C3BA0A-08CA-4CE0-977C-E542B09134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49133947-223D-4255-B319-D35BCBFA9D1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8BC3CA5-6BB2-4978-8762-225119AAD757}"/>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8DE99503-8A4D-440C-8C28-933E64C4374B}"/>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69908E9E-E8AD-4B7D-A6B4-D08C0831D4DF}"/>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B8FB4D2E-E6E6-4003-940A-5F84F59CF7DD}"/>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CC14F193-3603-4CA8-B66D-28810A81D91A}"/>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F9DA7857-20AE-4735-8054-9D5BABFD885E}"/>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71894BF0-2018-4D0D-B9A1-EE4EB0C50B8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4D325D9C-F257-425A-8F94-23767162106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1D776DC-D2DB-4FE9-B2D7-3C41EACC7A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2D2D105-6B60-423E-91E6-C42E409AED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322BC84-ACC2-45C6-A78D-D00704F412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B353D2C-22B1-411B-84D3-0364EDDE9A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18B25DE-4079-4A21-B4BF-CD42B51501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36" name="楕円 435">
          <a:extLst>
            <a:ext uri="{FF2B5EF4-FFF2-40B4-BE49-F238E27FC236}">
              <a16:creationId xmlns:a16="http://schemas.microsoft.com/office/drawing/2014/main" id="{08DA7B8D-16C7-463F-AD64-D01622D6AF36}"/>
            </a:ext>
          </a:extLst>
        </xdr:cNvPr>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10177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1D5B593-2764-4202-9E78-1B11DC171588}"/>
            </a:ext>
          </a:extLst>
        </xdr:cNvPr>
        <xdr:cNvSpPr txBox="1"/>
      </xdr:nvSpPr>
      <xdr:spPr>
        <a:xfrm>
          <a:off x="163576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438" name="楕円 437">
          <a:extLst>
            <a:ext uri="{FF2B5EF4-FFF2-40B4-BE49-F238E27FC236}">
              <a16:creationId xmlns:a16="http://schemas.microsoft.com/office/drawing/2014/main" id="{1ECA8153-994A-409E-9773-015315BE6308}"/>
            </a:ext>
          </a:extLst>
        </xdr:cNvPr>
        <xdr:cNvSpPr/>
      </xdr:nvSpPr>
      <xdr:spPr>
        <a:xfrm>
          <a:off x="15430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158115</xdr:rowOff>
    </xdr:from>
    <xdr:to>
      <xdr:col>85</xdr:col>
      <xdr:colOff>127000</xdr:colOff>
      <xdr:row>37</xdr:row>
      <xdr:rowOff>38100</xdr:rowOff>
    </xdr:to>
    <xdr:cxnSp macro="">
      <xdr:nvCxnSpPr>
        <xdr:cNvPr id="439" name="直線コネクタ 438">
          <a:extLst>
            <a:ext uri="{FF2B5EF4-FFF2-40B4-BE49-F238E27FC236}">
              <a16:creationId xmlns:a16="http://schemas.microsoft.com/office/drawing/2014/main" id="{A9ABE577-9E39-49A4-BC8B-A527A112885A}"/>
            </a:ext>
          </a:extLst>
        </xdr:cNvPr>
        <xdr:cNvCxnSpPr/>
      </xdr:nvCxnSpPr>
      <xdr:spPr>
        <a:xfrm>
          <a:off x="15481300" y="63303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164465</xdr:rowOff>
    </xdr:from>
    <xdr:to>
      <xdr:col>76</xdr:col>
      <xdr:colOff>165100</xdr:colOff>
      <xdr:row>36</xdr:row>
      <xdr:rowOff>94615</xdr:rowOff>
    </xdr:to>
    <xdr:sp macro="" textlink="">
      <xdr:nvSpPr>
        <xdr:cNvPr id="440" name="楕円 439">
          <a:extLst>
            <a:ext uri="{FF2B5EF4-FFF2-40B4-BE49-F238E27FC236}">
              <a16:creationId xmlns:a16="http://schemas.microsoft.com/office/drawing/2014/main" id="{1D4547B2-E606-4421-B123-F573E119D0D0}"/>
            </a:ext>
          </a:extLst>
        </xdr:cNvPr>
        <xdr:cNvSpPr/>
      </xdr:nvSpPr>
      <xdr:spPr>
        <a:xfrm>
          <a:off x="14541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43815</xdr:rowOff>
    </xdr:from>
    <xdr:to>
      <xdr:col>81</xdr:col>
      <xdr:colOff>50800</xdr:colOff>
      <xdr:row>36</xdr:row>
      <xdr:rowOff>158115</xdr:rowOff>
    </xdr:to>
    <xdr:cxnSp macro="">
      <xdr:nvCxnSpPr>
        <xdr:cNvPr id="441" name="直線コネクタ 440">
          <a:extLst>
            <a:ext uri="{FF2B5EF4-FFF2-40B4-BE49-F238E27FC236}">
              <a16:creationId xmlns:a16="http://schemas.microsoft.com/office/drawing/2014/main" id="{366BFDCE-3C07-4F30-B9F8-9C4BDA0F44BE}"/>
            </a:ext>
          </a:extLst>
        </xdr:cNvPr>
        <xdr:cNvCxnSpPr/>
      </xdr:nvCxnSpPr>
      <xdr:spPr>
        <a:xfrm>
          <a:off x="14592300" y="62160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65405</xdr:rowOff>
    </xdr:from>
    <xdr:to>
      <xdr:col>72</xdr:col>
      <xdr:colOff>38100</xdr:colOff>
      <xdr:row>38</xdr:row>
      <xdr:rowOff>167005</xdr:rowOff>
    </xdr:to>
    <xdr:sp macro="" textlink="">
      <xdr:nvSpPr>
        <xdr:cNvPr id="442" name="楕円 441">
          <a:extLst>
            <a:ext uri="{FF2B5EF4-FFF2-40B4-BE49-F238E27FC236}">
              <a16:creationId xmlns:a16="http://schemas.microsoft.com/office/drawing/2014/main" id="{560C4D00-7512-41DD-B843-6025B822AE92}"/>
            </a:ext>
          </a:extLst>
        </xdr:cNvPr>
        <xdr:cNvSpPr/>
      </xdr:nvSpPr>
      <xdr:spPr>
        <a:xfrm>
          <a:off x="13652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43815</xdr:rowOff>
    </xdr:from>
    <xdr:to>
      <xdr:col>76</xdr:col>
      <xdr:colOff>114300</xdr:colOff>
      <xdr:row>38</xdr:row>
      <xdr:rowOff>116205</xdr:rowOff>
    </xdr:to>
    <xdr:cxnSp macro="">
      <xdr:nvCxnSpPr>
        <xdr:cNvPr id="443" name="直線コネクタ 442">
          <a:extLst>
            <a:ext uri="{FF2B5EF4-FFF2-40B4-BE49-F238E27FC236}">
              <a16:creationId xmlns:a16="http://schemas.microsoft.com/office/drawing/2014/main" id="{A220D86A-87A2-4811-ABD7-E7942572B71B}"/>
            </a:ext>
          </a:extLst>
        </xdr:cNvPr>
        <xdr:cNvCxnSpPr/>
      </xdr:nvCxnSpPr>
      <xdr:spPr>
        <a:xfrm flipV="1">
          <a:off x="13703300" y="6216015"/>
          <a:ext cx="8890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19685</xdr:rowOff>
    </xdr:from>
    <xdr:to>
      <xdr:col>67</xdr:col>
      <xdr:colOff>101600</xdr:colOff>
      <xdr:row>38</xdr:row>
      <xdr:rowOff>121285</xdr:rowOff>
    </xdr:to>
    <xdr:sp macro="" textlink="">
      <xdr:nvSpPr>
        <xdr:cNvPr id="444" name="楕円 443">
          <a:extLst>
            <a:ext uri="{FF2B5EF4-FFF2-40B4-BE49-F238E27FC236}">
              <a16:creationId xmlns:a16="http://schemas.microsoft.com/office/drawing/2014/main" id="{B93C823E-C656-4A95-82ED-4A3B8A221AD4}"/>
            </a:ext>
          </a:extLst>
        </xdr:cNvPr>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70485</xdr:rowOff>
    </xdr:from>
    <xdr:to>
      <xdr:col>71</xdr:col>
      <xdr:colOff>177800</xdr:colOff>
      <xdr:row>38</xdr:row>
      <xdr:rowOff>116205</xdr:rowOff>
    </xdr:to>
    <xdr:cxnSp macro="">
      <xdr:nvCxnSpPr>
        <xdr:cNvPr id="445" name="直線コネクタ 444">
          <a:extLst>
            <a:ext uri="{FF2B5EF4-FFF2-40B4-BE49-F238E27FC236}">
              <a16:creationId xmlns:a16="http://schemas.microsoft.com/office/drawing/2014/main" id="{7EA125AD-7444-461B-B5A9-642CFE668132}"/>
            </a:ext>
          </a:extLst>
        </xdr:cNvPr>
        <xdr:cNvCxnSpPr/>
      </xdr:nvCxnSpPr>
      <xdr:spPr>
        <a:xfrm>
          <a:off x="12814300" y="6585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C462F3D-7234-4F64-9366-A2D89CEEBDA6}"/>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DDC118F-D88D-4207-8A14-3F4C223D6895}"/>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3509B13-27D1-4CB8-81FA-99FF62FB1EAF}"/>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BABE506-5A14-48C5-8613-2D7641C24749}"/>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B26F912-51CE-4A69-9B94-61E13BAB90DF}"/>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111142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53474480-57A0-4482-9992-04C5CCCE3C0A}"/>
            </a:ext>
          </a:extLst>
        </xdr:cNvPr>
        <xdr:cNvSpPr txBox="1"/>
      </xdr:nvSpPr>
      <xdr:spPr>
        <a:xfrm>
          <a:off x="14389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158132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3AA298D4-1A1B-4CCB-ABC1-3AFB87EABC8B}"/>
            </a:ext>
          </a:extLst>
        </xdr:cNvPr>
        <xdr:cNvSpPr txBox="1"/>
      </xdr:nvSpPr>
      <xdr:spPr>
        <a:xfrm>
          <a:off x="13500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DEC3D720-E465-40DF-929C-B67090CA6892}"/>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FF2B109-11EA-4BED-8F2E-70D359B965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F556DF8-6627-412B-996D-99D354A083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D1ADB9F-D583-4F58-B7DC-917BD972D2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53EB1F4-C7E6-460E-9552-02BB006E53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A19204E-42CB-46E2-9837-F4CDD0BE6E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48A96D1-4A70-406F-8C15-A081CC420B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8762620E-AD12-49FB-84EF-0738CB130E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30C7253-93A6-43B3-B000-195DC1ED262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F882BD0-259B-40C7-A729-850B3BE7E1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C0105CB-6ADE-407E-8C98-4D929E5693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C70AD53B-3655-48DC-AC25-799ADE09052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AD4B2C89-8088-4AD9-90D9-7F76849F418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D02BAC8D-D240-4342-8AFC-19A3EA1F915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977D9743-F049-4DE3-8090-8269D5550F8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F95114E-8CA6-4D5F-A287-F090E109BD2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6A85FE19-7E0A-4BEE-A409-10EE66685D1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D4561D5-90BD-4E20-A43C-C8C401A1E59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431AFEDB-685A-4D5C-9A5B-40360DF18DB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8AA902D1-182C-4747-96AC-E94094D4578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34286AAD-1B3A-413A-8A80-3674100A61F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DA3C6F83-ED67-4AFD-8911-615EDA587F6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A30AECF6-90CA-4D79-A948-62CF85BEAA2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D1108F1C-CB62-44DA-9BD8-FE5436D5C5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36646A9B-73D5-4EB4-AECB-E9C83782F6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2FAFE80D-D6EF-4F0B-BCD3-38843C323C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2AD40192-70B7-4FF3-BB55-76105D64D495}"/>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44F485E2-7977-46D6-A557-479F7D350B3A}"/>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E187CA8F-75E9-4420-910A-00189BC9F3E3}"/>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6FF69FC2-4830-41A2-9586-92DD6911246C}"/>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3840A9A3-DA99-4962-94F7-45BC52906571}"/>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3412FDDE-EFA8-4E84-AD8D-63BCDD1C71DF}"/>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66B8BB55-97EC-4222-932A-9E0C1DEF3F9A}"/>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5E9AFEA8-7D97-463E-A976-C09FF3E45039}"/>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4DA6AB05-2D27-46A2-A22A-BC85ABE9F88A}"/>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2181A620-39A8-4339-B028-DCC27CB64C05}"/>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2A82781A-07AB-4FC0-B14E-69E7B0EDF4FD}"/>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C88E720-8305-4327-9FA1-B8843183DD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EFAABC8-A89B-4596-8F4C-12E3F92B68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4FE5408-D83E-4F77-8106-29524FC10E7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6662622-A280-4C01-AB60-F77B92FE75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798C5BF-1636-434D-9ADE-7DFB6DD70C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49893</xdr:rowOff>
    </xdr:from>
    <xdr:to>
      <xdr:col>116</xdr:col>
      <xdr:colOff>114300</xdr:colOff>
      <xdr:row>33</xdr:row>
      <xdr:rowOff>151493</xdr:rowOff>
    </xdr:to>
    <xdr:sp macro="" textlink="">
      <xdr:nvSpPr>
        <xdr:cNvPr id="495" name="楕円 494">
          <a:extLst>
            <a:ext uri="{FF2B5EF4-FFF2-40B4-BE49-F238E27FC236}">
              <a16:creationId xmlns:a16="http://schemas.microsoft.com/office/drawing/2014/main" id="{180DD451-93B5-487E-BCC7-D5817E2E7904}"/>
            </a:ext>
          </a:extLst>
        </xdr:cNvPr>
        <xdr:cNvSpPr/>
      </xdr:nvSpPr>
      <xdr:spPr>
        <a:xfrm>
          <a:off x="221107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2920</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1C58563C-084D-416B-8536-98C12CBF9446}"/>
            </a:ext>
          </a:extLst>
        </xdr:cNvPr>
        <xdr:cNvSpPr txBox="1"/>
      </xdr:nvSpPr>
      <xdr:spPr>
        <a:xfrm>
          <a:off x="22199600" y="56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69487</xdr:rowOff>
    </xdr:from>
    <xdr:to>
      <xdr:col>112</xdr:col>
      <xdr:colOff>38100</xdr:colOff>
      <xdr:row>33</xdr:row>
      <xdr:rowOff>171087</xdr:rowOff>
    </xdr:to>
    <xdr:sp macro="" textlink="">
      <xdr:nvSpPr>
        <xdr:cNvPr id="497" name="楕円 496">
          <a:extLst>
            <a:ext uri="{FF2B5EF4-FFF2-40B4-BE49-F238E27FC236}">
              <a16:creationId xmlns:a16="http://schemas.microsoft.com/office/drawing/2014/main" id="{26658DAD-4CAC-4B60-9EB5-8202FB4E4695}"/>
            </a:ext>
          </a:extLst>
        </xdr:cNvPr>
        <xdr:cNvSpPr/>
      </xdr:nvSpPr>
      <xdr:spPr>
        <a:xfrm>
          <a:off x="212725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100693</xdr:rowOff>
    </xdr:from>
    <xdr:to>
      <xdr:col>116</xdr:col>
      <xdr:colOff>63500</xdr:colOff>
      <xdr:row>33</xdr:row>
      <xdr:rowOff>120287</xdr:rowOff>
    </xdr:to>
    <xdr:cxnSp macro="">
      <xdr:nvCxnSpPr>
        <xdr:cNvPr id="498" name="直線コネクタ 497">
          <a:extLst>
            <a:ext uri="{FF2B5EF4-FFF2-40B4-BE49-F238E27FC236}">
              <a16:creationId xmlns:a16="http://schemas.microsoft.com/office/drawing/2014/main" id="{68D0CBB6-8F70-41E2-8BF4-A06CDB361B8C}"/>
            </a:ext>
          </a:extLst>
        </xdr:cNvPr>
        <xdr:cNvCxnSpPr/>
      </xdr:nvCxnSpPr>
      <xdr:spPr>
        <a:xfrm flipV="1">
          <a:off x="21323300" y="57585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89081</xdr:rowOff>
    </xdr:from>
    <xdr:to>
      <xdr:col>107</xdr:col>
      <xdr:colOff>101600</xdr:colOff>
      <xdr:row>34</xdr:row>
      <xdr:rowOff>19231</xdr:rowOff>
    </xdr:to>
    <xdr:sp macro="" textlink="">
      <xdr:nvSpPr>
        <xdr:cNvPr id="499" name="楕円 498">
          <a:extLst>
            <a:ext uri="{FF2B5EF4-FFF2-40B4-BE49-F238E27FC236}">
              <a16:creationId xmlns:a16="http://schemas.microsoft.com/office/drawing/2014/main" id="{0D835855-5EFC-47D6-A1E6-BB27841BF5D6}"/>
            </a:ext>
          </a:extLst>
        </xdr:cNvPr>
        <xdr:cNvSpPr/>
      </xdr:nvSpPr>
      <xdr:spPr>
        <a:xfrm>
          <a:off x="20383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120287</xdr:rowOff>
    </xdr:from>
    <xdr:to>
      <xdr:col>111</xdr:col>
      <xdr:colOff>177800</xdr:colOff>
      <xdr:row>33</xdr:row>
      <xdr:rowOff>139881</xdr:rowOff>
    </xdr:to>
    <xdr:cxnSp macro="">
      <xdr:nvCxnSpPr>
        <xdr:cNvPr id="500" name="直線コネクタ 499">
          <a:extLst>
            <a:ext uri="{FF2B5EF4-FFF2-40B4-BE49-F238E27FC236}">
              <a16:creationId xmlns:a16="http://schemas.microsoft.com/office/drawing/2014/main" id="{64C0A25F-2DD3-4E8A-8824-A0303D3F0143}"/>
            </a:ext>
          </a:extLst>
        </xdr:cNvPr>
        <xdr:cNvCxnSpPr/>
      </xdr:nvCxnSpPr>
      <xdr:spPr>
        <a:xfrm flipV="1">
          <a:off x="20434300" y="57781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89081</xdr:rowOff>
    </xdr:from>
    <xdr:to>
      <xdr:col>102</xdr:col>
      <xdr:colOff>165100</xdr:colOff>
      <xdr:row>36</xdr:row>
      <xdr:rowOff>19231</xdr:rowOff>
    </xdr:to>
    <xdr:sp macro="" textlink="">
      <xdr:nvSpPr>
        <xdr:cNvPr id="501" name="楕円 500">
          <a:extLst>
            <a:ext uri="{FF2B5EF4-FFF2-40B4-BE49-F238E27FC236}">
              <a16:creationId xmlns:a16="http://schemas.microsoft.com/office/drawing/2014/main" id="{FD1DACAE-4D8D-4B77-A7EA-929A4A8B8306}"/>
            </a:ext>
          </a:extLst>
        </xdr:cNvPr>
        <xdr:cNvSpPr/>
      </xdr:nvSpPr>
      <xdr:spPr>
        <a:xfrm>
          <a:off x="19494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139881</xdr:rowOff>
    </xdr:from>
    <xdr:to>
      <xdr:col>107</xdr:col>
      <xdr:colOff>50800</xdr:colOff>
      <xdr:row>35</xdr:row>
      <xdr:rowOff>139881</xdr:rowOff>
    </xdr:to>
    <xdr:cxnSp macro="">
      <xdr:nvCxnSpPr>
        <xdr:cNvPr id="502" name="直線コネクタ 501">
          <a:extLst>
            <a:ext uri="{FF2B5EF4-FFF2-40B4-BE49-F238E27FC236}">
              <a16:creationId xmlns:a16="http://schemas.microsoft.com/office/drawing/2014/main" id="{59BDB343-5E2A-4FC8-8442-096283EA682B}"/>
            </a:ext>
          </a:extLst>
        </xdr:cNvPr>
        <xdr:cNvCxnSpPr/>
      </xdr:nvCxnSpPr>
      <xdr:spPr>
        <a:xfrm flipV="1">
          <a:off x="19545300" y="5797731"/>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105410</xdr:rowOff>
    </xdr:from>
    <xdr:to>
      <xdr:col>98</xdr:col>
      <xdr:colOff>38100</xdr:colOff>
      <xdr:row>36</xdr:row>
      <xdr:rowOff>35560</xdr:rowOff>
    </xdr:to>
    <xdr:sp macro="" textlink="">
      <xdr:nvSpPr>
        <xdr:cNvPr id="503" name="楕円 502">
          <a:extLst>
            <a:ext uri="{FF2B5EF4-FFF2-40B4-BE49-F238E27FC236}">
              <a16:creationId xmlns:a16="http://schemas.microsoft.com/office/drawing/2014/main" id="{9B5F8C3D-C436-4E14-AE5D-4661078F9A61}"/>
            </a:ext>
          </a:extLst>
        </xdr:cNvPr>
        <xdr:cNvSpPr/>
      </xdr:nvSpPr>
      <xdr:spPr>
        <a:xfrm>
          <a:off x="18605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139881</xdr:rowOff>
    </xdr:from>
    <xdr:to>
      <xdr:col>102</xdr:col>
      <xdr:colOff>114300</xdr:colOff>
      <xdr:row>35</xdr:row>
      <xdr:rowOff>156210</xdr:rowOff>
    </xdr:to>
    <xdr:cxnSp macro="">
      <xdr:nvCxnSpPr>
        <xdr:cNvPr id="504" name="直線コネクタ 503">
          <a:extLst>
            <a:ext uri="{FF2B5EF4-FFF2-40B4-BE49-F238E27FC236}">
              <a16:creationId xmlns:a16="http://schemas.microsoft.com/office/drawing/2014/main" id="{090322FA-7603-4B5C-AC7D-7145BB77095E}"/>
            </a:ext>
          </a:extLst>
        </xdr:cNvPr>
        <xdr:cNvCxnSpPr/>
      </xdr:nvCxnSpPr>
      <xdr:spPr>
        <a:xfrm flipV="1">
          <a:off x="18656300" y="61406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450848CC-37C0-43F5-A3C0-E454413E986A}"/>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A2746231-6DA9-464C-8B1F-404B6D9442E2}"/>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19581BE2-988A-4AF0-B7DC-755BC9667EAC}"/>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D62C78E2-A63B-4D6A-91B0-1A63FE233F94}"/>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16164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F3EEE65C-EBC2-4CA9-BA12-1D82B528D57D}"/>
            </a:ext>
          </a:extLst>
        </xdr:cNvPr>
        <xdr:cNvSpPr txBox="1"/>
      </xdr:nvSpPr>
      <xdr:spPr>
        <a:xfrm>
          <a:off x="21075727" y="550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35758</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5AD3D1A1-3961-4777-B591-218A2CFE0951}"/>
            </a:ext>
          </a:extLst>
        </xdr:cNvPr>
        <xdr:cNvSpPr txBox="1"/>
      </xdr:nvSpPr>
      <xdr:spPr>
        <a:xfrm>
          <a:off x="20199427" y="552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35758</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EC884FFE-409F-498E-AEE8-0E8600B9C927}"/>
            </a:ext>
          </a:extLst>
        </xdr:cNvPr>
        <xdr:cNvSpPr txBox="1"/>
      </xdr:nvSpPr>
      <xdr:spPr>
        <a:xfrm>
          <a:off x="19310427" y="58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52087</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23BBE3E2-3792-4843-A9F3-B66347E14564}"/>
            </a:ext>
          </a:extLst>
        </xdr:cNvPr>
        <xdr:cNvSpPr txBox="1"/>
      </xdr:nvSpPr>
      <xdr:spPr>
        <a:xfrm>
          <a:off x="18421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7D321D47-CB05-4C2A-8A52-3F14B07B1F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A36CC988-B120-4A10-85E7-CD05F91A16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6DEFFEFC-503F-4C5C-9D0E-5BF76A2E02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7B470D8-6AFF-4EFA-B5B6-9CA10E52FC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C7FA72CE-DACE-4E14-83CF-BAB954157E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76E73884-BF55-4BD8-A3E5-3A0411855D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946AD589-1F0A-4160-BB98-440F9C2F66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8C8B1666-E781-456C-965E-B4B94BEAD1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564D7184-D795-41D2-BEE4-54D9166DE8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6A23C615-2E2F-4A11-BAD1-6EDD78F541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32AF51F0-5260-4196-A09C-EF166C2983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E23DE8BB-21C1-404C-AD92-C40CB5D1C5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031227C9-7B14-4703-B22B-A7D7E0FB1C3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A78B1412-8C2E-44EB-9F16-86E7DC8AE82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F3C27216-BCFA-4388-9D57-BA6C0AC8977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EAD4C21-02DD-458D-9CF6-B4B0DC87AA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48E82EBD-13D6-4AC6-A0EA-071B6BAEF0B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774E2485-B63E-49AE-93C4-1107CB69CEE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FB838D74-656D-4931-AD2E-951510E937D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A10996EA-2FEE-4B08-AD27-E9B99553FBE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7A8A96F4-D484-4478-B0BA-AFFDD68E072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4FD77C09-46A9-4FE4-A512-6B730FA0AE7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E7860E4D-7426-4B36-B3DE-EE79B1E8DE4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473897DC-2930-40E3-8636-22F2CE257F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4429261B-F6DC-4023-94E7-BE4CD214FB6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CFED7AF1-EC71-4398-A2D9-FC0DADFB31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D2B02EC6-6F9C-48DF-9986-8B5954519E28}"/>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1BE9068D-C7F2-4D1B-8253-62B9EC8E028C}"/>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E140EDC1-8180-4134-A712-5ABED4C108CE}"/>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101FE637-4AE6-4C76-8CCA-03C03E5454E7}"/>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9666F6DA-81BD-4561-82BB-98E586F32B97}"/>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C9E712A9-B6A1-4083-9FDC-27CBD41D4AF6}"/>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EBC0E1B4-13A7-4E7C-96F5-B92525E00F8C}"/>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A91CD088-D7B7-499B-B03F-25D3931148D2}"/>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F5043C70-7347-4861-8700-698FDD3B1CEA}"/>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82B90AFC-8B2A-4ED8-A894-6CF9069A764D}"/>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284B2986-D91D-41EA-937A-8CB24BF18C06}"/>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B68881E-1A8B-4F4A-B0AE-DE9FB834F3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9323E25-1F92-4074-8D54-CE3FDC103B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528387A-1D70-4EBA-83EB-DE2F1BEA5E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D7B406C-18F4-4A82-B222-545419CB4D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856C7E3-E4BB-4DFC-99DF-98C7023EA2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55" name="楕円 554">
          <a:extLst>
            <a:ext uri="{FF2B5EF4-FFF2-40B4-BE49-F238E27FC236}">
              <a16:creationId xmlns:a16="http://schemas.microsoft.com/office/drawing/2014/main" id="{AAC21608-9066-4F69-AEC9-C67BCEB1FE60}"/>
            </a:ext>
          </a:extLst>
        </xdr:cNvPr>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154594</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AF2E399F-71DF-4690-944F-430ECDE46DF7}"/>
            </a:ext>
          </a:extLst>
        </xdr:cNvPr>
        <xdr:cNvSpPr txBox="1"/>
      </xdr:nvSpPr>
      <xdr:spPr>
        <a:xfrm>
          <a:off x="16357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127181</xdr:rowOff>
    </xdr:from>
    <xdr:to>
      <xdr:col>81</xdr:col>
      <xdr:colOff>101600</xdr:colOff>
      <xdr:row>60</xdr:row>
      <xdr:rowOff>57331</xdr:rowOff>
    </xdr:to>
    <xdr:sp macro="" textlink="">
      <xdr:nvSpPr>
        <xdr:cNvPr id="557" name="楕円 556">
          <a:extLst>
            <a:ext uri="{FF2B5EF4-FFF2-40B4-BE49-F238E27FC236}">
              <a16:creationId xmlns:a16="http://schemas.microsoft.com/office/drawing/2014/main" id="{0B099A8F-8B4A-48C1-9A43-93E871A17393}"/>
            </a:ext>
          </a:extLst>
        </xdr:cNvPr>
        <xdr:cNvSpPr/>
      </xdr:nvSpPr>
      <xdr:spPr>
        <a:xfrm>
          <a:off x="15430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xdr:rowOff>
    </xdr:from>
    <xdr:to>
      <xdr:col>85</xdr:col>
      <xdr:colOff>127000</xdr:colOff>
      <xdr:row>60</xdr:row>
      <xdr:rowOff>55517</xdr:rowOff>
    </xdr:to>
    <xdr:cxnSp macro="">
      <xdr:nvCxnSpPr>
        <xdr:cNvPr id="558" name="直線コネクタ 557">
          <a:extLst>
            <a:ext uri="{FF2B5EF4-FFF2-40B4-BE49-F238E27FC236}">
              <a16:creationId xmlns:a16="http://schemas.microsoft.com/office/drawing/2014/main" id="{9FF24519-A4EC-4838-9395-FBDF5597586C}"/>
            </a:ext>
          </a:extLst>
        </xdr:cNvPr>
        <xdr:cNvCxnSpPr/>
      </xdr:nvCxnSpPr>
      <xdr:spPr>
        <a:xfrm>
          <a:off x="15481300" y="1029353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78196</xdr:rowOff>
    </xdr:from>
    <xdr:to>
      <xdr:col>76</xdr:col>
      <xdr:colOff>165100</xdr:colOff>
      <xdr:row>60</xdr:row>
      <xdr:rowOff>8346</xdr:rowOff>
    </xdr:to>
    <xdr:sp macro="" textlink="">
      <xdr:nvSpPr>
        <xdr:cNvPr id="559" name="楕円 558">
          <a:extLst>
            <a:ext uri="{FF2B5EF4-FFF2-40B4-BE49-F238E27FC236}">
              <a16:creationId xmlns:a16="http://schemas.microsoft.com/office/drawing/2014/main" id="{82BF4719-21E0-4080-820B-7D389B7653A7}"/>
            </a:ext>
          </a:extLst>
        </xdr:cNvPr>
        <xdr:cNvSpPr/>
      </xdr:nvSpPr>
      <xdr:spPr>
        <a:xfrm>
          <a:off x="14541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128996</xdr:rowOff>
    </xdr:from>
    <xdr:to>
      <xdr:col>81</xdr:col>
      <xdr:colOff>50800</xdr:colOff>
      <xdr:row>60</xdr:row>
      <xdr:rowOff>6531</xdr:rowOff>
    </xdr:to>
    <xdr:cxnSp macro="">
      <xdr:nvCxnSpPr>
        <xdr:cNvPr id="560" name="直線コネクタ 559">
          <a:extLst>
            <a:ext uri="{FF2B5EF4-FFF2-40B4-BE49-F238E27FC236}">
              <a16:creationId xmlns:a16="http://schemas.microsoft.com/office/drawing/2014/main" id="{DBEE5AAB-806B-4845-AF5E-29499012709E}"/>
            </a:ext>
          </a:extLst>
        </xdr:cNvPr>
        <xdr:cNvCxnSpPr/>
      </xdr:nvCxnSpPr>
      <xdr:spPr>
        <a:xfrm>
          <a:off x="14592300" y="102445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61" name="楕円 560">
          <a:extLst>
            <a:ext uri="{FF2B5EF4-FFF2-40B4-BE49-F238E27FC236}">
              <a16:creationId xmlns:a16="http://schemas.microsoft.com/office/drawing/2014/main" id="{B9AE16A6-8C3F-4E40-8383-61F0F3FA8C77}"/>
            </a:ext>
          </a:extLst>
        </xdr:cNvPr>
        <xdr:cNvSpPr/>
      </xdr:nvSpPr>
      <xdr:spPr>
        <a:xfrm>
          <a:off x="13652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128996</xdr:rowOff>
    </xdr:to>
    <xdr:cxnSp macro="">
      <xdr:nvCxnSpPr>
        <xdr:cNvPr id="562" name="直線コネクタ 561">
          <a:extLst>
            <a:ext uri="{FF2B5EF4-FFF2-40B4-BE49-F238E27FC236}">
              <a16:creationId xmlns:a16="http://schemas.microsoft.com/office/drawing/2014/main" id="{D775D037-26EA-4194-92A1-DD4D2441B530}"/>
            </a:ext>
          </a:extLst>
        </xdr:cNvPr>
        <xdr:cNvCxnSpPr/>
      </xdr:nvCxnSpPr>
      <xdr:spPr>
        <a:xfrm>
          <a:off x="13703300" y="101922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141877</xdr:rowOff>
    </xdr:from>
    <xdr:to>
      <xdr:col>67</xdr:col>
      <xdr:colOff>101600</xdr:colOff>
      <xdr:row>59</xdr:row>
      <xdr:rowOff>72027</xdr:rowOff>
    </xdr:to>
    <xdr:sp macro="" textlink="">
      <xdr:nvSpPr>
        <xdr:cNvPr id="563" name="楕円 562">
          <a:extLst>
            <a:ext uri="{FF2B5EF4-FFF2-40B4-BE49-F238E27FC236}">
              <a16:creationId xmlns:a16="http://schemas.microsoft.com/office/drawing/2014/main" id="{7CE31E3C-A23F-48C7-A592-FC57A7A2F6E0}"/>
            </a:ext>
          </a:extLst>
        </xdr:cNvPr>
        <xdr:cNvSpPr/>
      </xdr:nvSpPr>
      <xdr:spPr>
        <a:xfrm>
          <a:off x="12763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21227</xdr:rowOff>
    </xdr:from>
    <xdr:to>
      <xdr:col>71</xdr:col>
      <xdr:colOff>177800</xdr:colOff>
      <xdr:row>59</xdr:row>
      <xdr:rowOff>76744</xdr:rowOff>
    </xdr:to>
    <xdr:cxnSp macro="">
      <xdr:nvCxnSpPr>
        <xdr:cNvPr id="564" name="直線コネクタ 563">
          <a:extLst>
            <a:ext uri="{FF2B5EF4-FFF2-40B4-BE49-F238E27FC236}">
              <a16:creationId xmlns:a16="http://schemas.microsoft.com/office/drawing/2014/main" id="{A53C46FA-A277-4DEA-BFEF-4F6F180F070D}"/>
            </a:ext>
          </a:extLst>
        </xdr:cNvPr>
        <xdr:cNvCxnSpPr/>
      </xdr:nvCxnSpPr>
      <xdr:spPr>
        <a:xfrm>
          <a:off x="12814300" y="101367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387196A7-444D-40DE-AF06-D77D24B1A7A3}"/>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804F68A0-7791-457E-840A-4D83492F427E}"/>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5291489C-B7F8-4905-9E9E-79A6E1030D7C}"/>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3599FA1A-036D-48BA-8D5E-F683006B39B3}"/>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48458</xdr:rowOff>
    </xdr:from>
    <xdr:ext cx="405111" cy="259045"/>
    <xdr:sp macro="" textlink="">
      <xdr:nvSpPr>
        <xdr:cNvPr id="569" name="n_1mainValue【学校施設】&#10;有形固定資産減価償却率">
          <a:extLst>
            <a:ext uri="{FF2B5EF4-FFF2-40B4-BE49-F238E27FC236}">
              <a16:creationId xmlns:a16="http://schemas.microsoft.com/office/drawing/2014/main" id="{3C51CF5E-534D-46A9-B7B7-78C4E5498BA1}"/>
            </a:ext>
          </a:extLst>
        </xdr:cNvPr>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570" name="n_2mainValue【学校施設】&#10;有形固定資産減価償却率">
          <a:extLst>
            <a:ext uri="{FF2B5EF4-FFF2-40B4-BE49-F238E27FC236}">
              <a16:creationId xmlns:a16="http://schemas.microsoft.com/office/drawing/2014/main" id="{31D53B8F-3ABE-4E04-A4BC-14AF7808137E}"/>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71" name="n_3mainValue【学校施設】&#10;有形固定資産減価償却率">
          <a:extLst>
            <a:ext uri="{FF2B5EF4-FFF2-40B4-BE49-F238E27FC236}">
              <a16:creationId xmlns:a16="http://schemas.microsoft.com/office/drawing/2014/main" id="{E2320C14-1EEB-40E9-A702-6DBD74696E39}"/>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72" name="n_4mainValue【学校施設】&#10;有形固定資産減価償却率">
          <a:extLst>
            <a:ext uri="{FF2B5EF4-FFF2-40B4-BE49-F238E27FC236}">
              <a16:creationId xmlns:a16="http://schemas.microsoft.com/office/drawing/2014/main" id="{D6BCE70A-6FA0-4AEE-9631-056A91AB83AE}"/>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A6E846E2-8752-4DA2-8BB1-88F9C02AFD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9FC13CE2-970A-4767-AC6A-A6DC8F83A7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DE1BDE6-4A42-41A7-B041-7CA025575E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15732875-73B8-4DA1-A451-2F5C70DEB5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EC6D7251-C7C2-4B85-8671-A8102585DB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AD942FF-B608-4D5A-9E04-E197D686E9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B75BF3A6-4D24-45A5-B89D-B0A4EE5B71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3B3F75D-CBA2-448F-BD97-E47036A3E6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FC4E628F-7CE3-4D1E-92E0-82CA2D85B7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1ECCFC0-BF02-455C-B43F-4BAED61C43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680592E5-251B-4999-8F20-4186A3A5A61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69B7D3FA-BBB1-493C-8DF3-29DFEAE5C65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E32C94F5-024C-412F-B3EB-F8B56C20B71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150E02FC-03DB-4D78-9DC5-E1D86DB0745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5C382F10-7630-47A8-AC5F-8BAF934EF7B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27AD80B-469D-40EE-B418-CC56B1D7B3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12A84B68-1615-4584-B378-FC0655D4C41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F6EE0293-A181-42F5-8659-703643E3458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85AB15E8-5E95-4039-9C4C-D5983097EEF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626AD54F-B497-4004-A740-8171BAAA93F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DE998074-A0A9-4247-9048-1671F543DC9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3EB36853-02FC-42F7-BF24-2380B5BFD6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A3509128-6A17-4201-A2BC-E4786F07BD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CEF18D11-17A3-40ED-8961-D8BF405000D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A1523837-24F6-4E1B-ABE2-D1B523097061}"/>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E4698B5C-DBF9-4994-A0E5-30FBDAA88672}"/>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E644B47E-92A2-4EED-907F-DC8CF7170EB9}"/>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585E5B02-75F9-4E37-A12E-077AC15738E4}"/>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52803EED-BDA3-4EAE-AF88-2ED803AE6DD3}"/>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47FF6E85-BEFC-45E3-B7E7-B5788F2A7C4D}"/>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A7FF6045-AF30-4ADF-AF86-EB48FF9CD1AE}"/>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A0D3C01C-D948-48D3-89F2-AEC9E94A1E37}"/>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48B4E3FC-811A-4AC5-AECF-9CFA76CCA74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4B9DD805-7B4E-4890-881C-C633892DA651}"/>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9C8F4115-EB25-4A9D-8580-6D58E1508C7C}"/>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CC2E143-C411-4578-BF61-F2C7009950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7E41071-E5D0-42BA-AB28-231D427E3B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37CCA59-21B2-41C1-ADA0-880FB71ECB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EC51810-C629-4EF9-A9F0-5405DDA6A0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7870A31-63C1-4BCD-A524-69CC9884E68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101219</xdr:rowOff>
    </xdr:from>
    <xdr:to>
      <xdr:col>116</xdr:col>
      <xdr:colOff>114300</xdr:colOff>
      <xdr:row>61</xdr:row>
      <xdr:rowOff>31369</xdr:rowOff>
    </xdr:to>
    <xdr:sp macro="" textlink="">
      <xdr:nvSpPr>
        <xdr:cNvPr id="613" name="楕円 612">
          <a:extLst>
            <a:ext uri="{FF2B5EF4-FFF2-40B4-BE49-F238E27FC236}">
              <a16:creationId xmlns:a16="http://schemas.microsoft.com/office/drawing/2014/main" id="{DB89DAFA-C3F6-4BE2-AFC6-685CE6D47F99}"/>
            </a:ext>
          </a:extLst>
        </xdr:cNvPr>
        <xdr:cNvSpPr/>
      </xdr:nvSpPr>
      <xdr:spPr>
        <a:xfrm>
          <a:off x="22110700" y="103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124096</xdr:rowOff>
    </xdr:from>
    <xdr:ext cx="469744" cy="259045"/>
    <xdr:sp macro="" textlink="">
      <xdr:nvSpPr>
        <xdr:cNvPr id="614" name="【学校施設】&#10;一人当たり面積該当値テキスト">
          <a:extLst>
            <a:ext uri="{FF2B5EF4-FFF2-40B4-BE49-F238E27FC236}">
              <a16:creationId xmlns:a16="http://schemas.microsoft.com/office/drawing/2014/main" id="{230CF76E-B3FB-4336-8AE2-052A886EC9A8}"/>
            </a:ext>
          </a:extLst>
        </xdr:cNvPr>
        <xdr:cNvSpPr txBox="1"/>
      </xdr:nvSpPr>
      <xdr:spPr>
        <a:xfrm>
          <a:off x="22199600" y="1023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615" name="楕円 614">
          <a:extLst>
            <a:ext uri="{FF2B5EF4-FFF2-40B4-BE49-F238E27FC236}">
              <a16:creationId xmlns:a16="http://schemas.microsoft.com/office/drawing/2014/main" id="{35351BE3-D943-4EFC-9B63-7B3F77931CB5}"/>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152019</xdr:rowOff>
    </xdr:from>
    <xdr:to>
      <xdr:col>116</xdr:col>
      <xdr:colOff>63500</xdr:colOff>
      <xdr:row>61</xdr:row>
      <xdr:rowOff>0</xdr:rowOff>
    </xdr:to>
    <xdr:cxnSp macro="">
      <xdr:nvCxnSpPr>
        <xdr:cNvPr id="616" name="直線コネクタ 615">
          <a:extLst>
            <a:ext uri="{FF2B5EF4-FFF2-40B4-BE49-F238E27FC236}">
              <a16:creationId xmlns:a16="http://schemas.microsoft.com/office/drawing/2014/main" id="{4F41375A-542E-4D2F-B446-9BC5512622FE}"/>
            </a:ext>
          </a:extLst>
        </xdr:cNvPr>
        <xdr:cNvCxnSpPr/>
      </xdr:nvCxnSpPr>
      <xdr:spPr>
        <a:xfrm flipV="1">
          <a:off x="21323300" y="10439019"/>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132842</xdr:rowOff>
    </xdr:from>
    <xdr:to>
      <xdr:col>107</xdr:col>
      <xdr:colOff>101600</xdr:colOff>
      <xdr:row>61</xdr:row>
      <xdr:rowOff>62992</xdr:rowOff>
    </xdr:to>
    <xdr:sp macro="" textlink="">
      <xdr:nvSpPr>
        <xdr:cNvPr id="617" name="楕円 616">
          <a:extLst>
            <a:ext uri="{FF2B5EF4-FFF2-40B4-BE49-F238E27FC236}">
              <a16:creationId xmlns:a16="http://schemas.microsoft.com/office/drawing/2014/main" id="{D09DEB7C-AB63-4849-A0E8-E011E6B96EF4}"/>
            </a:ext>
          </a:extLst>
        </xdr:cNvPr>
        <xdr:cNvSpPr/>
      </xdr:nvSpPr>
      <xdr:spPr>
        <a:xfrm>
          <a:off x="20383500" y="104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12192</xdr:rowOff>
    </xdr:to>
    <xdr:cxnSp macro="">
      <xdr:nvCxnSpPr>
        <xdr:cNvPr id="618" name="直線コネクタ 617">
          <a:extLst>
            <a:ext uri="{FF2B5EF4-FFF2-40B4-BE49-F238E27FC236}">
              <a16:creationId xmlns:a16="http://schemas.microsoft.com/office/drawing/2014/main" id="{AF1AE61D-B69F-4213-9592-FF81DFB5CC80}"/>
            </a:ext>
          </a:extLst>
        </xdr:cNvPr>
        <xdr:cNvCxnSpPr/>
      </xdr:nvCxnSpPr>
      <xdr:spPr>
        <a:xfrm flipV="1">
          <a:off x="20434300" y="1045845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146177</xdr:rowOff>
    </xdr:from>
    <xdr:to>
      <xdr:col>102</xdr:col>
      <xdr:colOff>165100</xdr:colOff>
      <xdr:row>61</xdr:row>
      <xdr:rowOff>76327</xdr:rowOff>
    </xdr:to>
    <xdr:sp macro="" textlink="">
      <xdr:nvSpPr>
        <xdr:cNvPr id="619" name="楕円 618">
          <a:extLst>
            <a:ext uri="{FF2B5EF4-FFF2-40B4-BE49-F238E27FC236}">
              <a16:creationId xmlns:a16="http://schemas.microsoft.com/office/drawing/2014/main" id="{5E4D69FE-A55F-4433-915A-D8EA569DECC2}"/>
            </a:ext>
          </a:extLst>
        </xdr:cNvPr>
        <xdr:cNvSpPr/>
      </xdr:nvSpPr>
      <xdr:spPr>
        <a:xfrm>
          <a:off x="19494500" y="104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12192</xdr:rowOff>
    </xdr:from>
    <xdr:to>
      <xdr:col>107</xdr:col>
      <xdr:colOff>50800</xdr:colOff>
      <xdr:row>61</xdr:row>
      <xdr:rowOff>25527</xdr:rowOff>
    </xdr:to>
    <xdr:cxnSp macro="">
      <xdr:nvCxnSpPr>
        <xdr:cNvPr id="620" name="直線コネクタ 619">
          <a:extLst>
            <a:ext uri="{FF2B5EF4-FFF2-40B4-BE49-F238E27FC236}">
              <a16:creationId xmlns:a16="http://schemas.microsoft.com/office/drawing/2014/main" id="{F3B70AEA-7062-46E3-9F5B-3D89BB8A64E4}"/>
            </a:ext>
          </a:extLst>
        </xdr:cNvPr>
        <xdr:cNvCxnSpPr/>
      </xdr:nvCxnSpPr>
      <xdr:spPr>
        <a:xfrm flipV="1">
          <a:off x="19545300" y="1047064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157607</xdr:rowOff>
    </xdr:from>
    <xdr:to>
      <xdr:col>98</xdr:col>
      <xdr:colOff>38100</xdr:colOff>
      <xdr:row>61</xdr:row>
      <xdr:rowOff>87757</xdr:rowOff>
    </xdr:to>
    <xdr:sp macro="" textlink="">
      <xdr:nvSpPr>
        <xdr:cNvPr id="621" name="楕円 620">
          <a:extLst>
            <a:ext uri="{FF2B5EF4-FFF2-40B4-BE49-F238E27FC236}">
              <a16:creationId xmlns:a16="http://schemas.microsoft.com/office/drawing/2014/main" id="{6BC45E1D-6AFB-47D5-BD8A-09063F42DA55}"/>
            </a:ext>
          </a:extLst>
        </xdr:cNvPr>
        <xdr:cNvSpPr/>
      </xdr:nvSpPr>
      <xdr:spPr>
        <a:xfrm>
          <a:off x="18605500" y="104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25527</xdr:rowOff>
    </xdr:from>
    <xdr:to>
      <xdr:col>102</xdr:col>
      <xdr:colOff>114300</xdr:colOff>
      <xdr:row>61</xdr:row>
      <xdr:rowOff>36957</xdr:rowOff>
    </xdr:to>
    <xdr:cxnSp macro="">
      <xdr:nvCxnSpPr>
        <xdr:cNvPr id="622" name="直線コネクタ 621">
          <a:extLst>
            <a:ext uri="{FF2B5EF4-FFF2-40B4-BE49-F238E27FC236}">
              <a16:creationId xmlns:a16="http://schemas.microsoft.com/office/drawing/2014/main" id="{33BDA848-67BA-42CC-BA73-7760BE3CCC63}"/>
            </a:ext>
          </a:extLst>
        </xdr:cNvPr>
        <xdr:cNvCxnSpPr/>
      </xdr:nvCxnSpPr>
      <xdr:spPr>
        <a:xfrm flipV="1">
          <a:off x="18656300" y="1048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75518059-82DC-4AC9-8E1E-027A19F7E0AD}"/>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BEBEB765-1320-4C8B-A8D8-427957DC8AFF}"/>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a:extLst>
            <a:ext uri="{FF2B5EF4-FFF2-40B4-BE49-F238E27FC236}">
              <a16:creationId xmlns:a16="http://schemas.microsoft.com/office/drawing/2014/main" id="{2A58188A-6D5B-4E90-9BB1-75F701AE21E5}"/>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6" name="n_4aveValue【学校施設】&#10;一人当たり面積">
          <a:extLst>
            <a:ext uri="{FF2B5EF4-FFF2-40B4-BE49-F238E27FC236}">
              <a16:creationId xmlns:a16="http://schemas.microsoft.com/office/drawing/2014/main" id="{DD03F679-FAA7-4F1F-AFE2-BF77706E45AE}"/>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627" name="n_1mainValue【学校施設】&#10;一人当たり面積">
          <a:extLst>
            <a:ext uri="{FF2B5EF4-FFF2-40B4-BE49-F238E27FC236}">
              <a16:creationId xmlns:a16="http://schemas.microsoft.com/office/drawing/2014/main" id="{E203D7D0-9FF5-4DC6-A9BB-477993D443E3}"/>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79519</xdr:rowOff>
    </xdr:from>
    <xdr:ext cx="469744" cy="259045"/>
    <xdr:sp macro="" textlink="">
      <xdr:nvSpPr>
        <xdr:cNvPr id="628" name="n_2mainValue【学校施設】&#10;一人当たり面積">
          <a:extLst>
            <a:ext uri="{FF2B5EF4-FFF2-40B4-BE49-F238E27FC236}">
              <a16:creationId xmlns:a16="http://schemas.microsoft.com/office/drawing/2014/main" id="{B5C1D138-8C88-4554-90B2-C25473AE6F92}"/>
            </a:ext>
          </a:extLst>
        </xdr:cNvPr>
        <xdr:cNvSpPr txBox="1"/>
      </xdr:nvSpPr>
      <xdr:spPr>
        <a:xfrm>
          <a:off x="20199427" y="101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92854</xdr:rowOff>
    </xdr:from>
    <xdr:ext cx="469744" cy="259045"/>
    <xdr:sp macro="" textlink="">
      <xdr:nvSpPr>
        <xdr:cNvPr id="629" name="n_3mainValue【学校施設】&#10;一人当たり面積">
          <a:extLst>
            <a:ext uri="{FF2B5EF4-FFF2-40B4-BE49-F238E27FC236}">
              <a16:creationId xmlns:a16="http://schemas.microsoft.com/office/drawing/2014/main" id="{4D1F5245-00A6-4540-932A-5AB65B763438}"/>
            </a:ext>
          </a:extLst>
        </xdr:cNvPr>
        <xdr:cNvSpPr txBox="1"/>
      </xdr:nvSpPr>
      <xdr:spPr>
        <a:xfrm>
          <a:off x="19310427" y="102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104284</xdr:rowOff>
    </xdr:from>
    <xdr:ext cx="469744" cy="259045"/>
    <xdr:sp macro="" textlink="">
      <xdr:nvSpPr>
        <xdr:cNvPr id="630" name="n_4mainValue【学校施設】&#10;一人当たり面積">
          <a:extLst>
            <a:ext uri="{FF2B5EF4-FFF2-40B4-BE49-F238E27FC236}">
              <a16:creationId xmlns:a16="http://schemas.microsoft.com/office/drawing/2014/main" id="{5CBD65DD-4B6F-4043-8467-F632AC0D7617}"/>
            </a:ext>
          </a:extLst>
        </xdr:cNvPr>
        <xdr:cNvSpPr txBox="1"/>
      </xdr:nvSpPr>
      <xdr:spPr>
        <a:xfrm>
          <a:off x="18421427"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3A8F7344-BFF6-4EA6-B06C-8F5E18AB4A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340DBFDB-44CE-499C-87C8-29BE5C386C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14F0D047-ADC0-424F-86D2-55CF2A9F84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27289730-9A84-4709-BF23-70070C0671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4EF1C13-84AE-4DBD-829F-10E9148A2F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55046B54-684E-4F49-B675-A8F67767BA3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95D45959-2E4E-46A7-915A-8C5D42606B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EED8FCEF-C9FC-4181-AA16-C43106C2B1E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57548559-F1FD-48AD-A62D-D142320FBE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5D141955-3864-4FCF-889A-0C07317C78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5C643AA2-6B9C-477B-B96C-E31D2EA0AF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3F392EBA-9E8B-44AF-A12D-BE2C8FBC76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B7538482-CC80-4B5F-8637-F241104F281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7EE5E410-5234-43B1-A11A-3454431FA2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38FA82CC-C054-443D-A46C-D9B92A01BA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F089592-363D-4AFE-95AA-AC90B0A72D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473A8D4A-D7B4-4678-94CF-9378298EF1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DFBDEFA9-362F-4F2E-A805-E12E050D4D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BFF95CA2-713B-4BB5-80B4-F367059D0F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4AE06615-8974-493F-83EC-8D320EE974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EB7A8D3F-C34E-45E4-8ABC-4E304A60B0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6C52F964-8DDB-4FA1-9C3D-9F90CB9391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4A48EA52-0EB4-492F-8D19-0276C99FC1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DC51C6DB-E5E8-49E0-B729-9518DD21295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6CD9E432-0CB7-470F-AF5F-F32EC72B7D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BFE3BBC7-6AE2-4B3E-A79C-D1E3BF0F0D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883AD1B1-C62F-409B-9F84-703FE2FB05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2AF2C50B-E1CC-43A7-B2B7-BCDA1F3788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42D7278E-0B2C-47F1-BE5F-575C0E9346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5CC8D277-3A21-4D0A-BE30-0A72C1C368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152A5CB6-A227-42CB-940B-E4C7324C10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1E691554-9926-4C00-A001-0E984FFE160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A3FD7FE7-24EA-4793-BD90-08338327A5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16FEE2A9-7FE9-4DA7-9BC9-F66E9F4941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7F962D10-4471-4C00-8E4D-70A1605689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道路施設の有形固定資産減価償却率は新東名高速道路関連や都市計画道路等の新たな道路整備が完了したことから、上昇が抑えられ、類似団体内平均値と比べても低い数値となっている。</a:t>
          </a:r>
        </a:p>
        <a:p>
          <a:r>
            <a:rPr kumimoji="1" lang="ja-JP" altLang="en-US" sz="1300">
              <a:latin typeface="ＭＳ Ｐゴシック" panose="020B0600070205080204" pitchFamily="50" charset="-128"/>
              <a:ea typeface="ＭＳ Ｐゴシック" panose="020B0600070205080204" pitchFamily="50" charset="-128"/>
            </a:rPr>
            <a:t>橋りょう・トンネル施設の有形固定資産減価償却率は類似団体内平均値と比べ微増となっているが、一人当たり有形固定資産（償却資産）額が全国や静岡県平均を上回り、類似団体内平均値を大きく下回っていることから、比較団体との人口規模の差による乖離であると考えられ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認定こども園・幼稚園・保育所及び学校施設の一人当たり面積が類似団体内平均値を大きく上回っている。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これは年々進む少子化と、旧町村地域ごとに各施設があり、施設数が多くなっていることが要因と考えられる。また、これらの施設は減価償却が進んでいるものも多数あるため、公共施設等総合管理計画や個別管理計画に基づき、各施設の在り方について検討していく。</a:t>
          </a: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公営住宅の有形固定資産減価償却率も全国平均や静岡県平均、類似団体内平均を大きく上回る高い数値で推移しているため、長寿命化計画に基づき、修繕、廃止、建て替え等を推進していく。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95E8C8-A8EC-4738-B7CB-5CC979A333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B13DCC-997D-43B9-9183-26B322D91B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C8FBD7-6D3A-48FD-9504-E6A3A4BEED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E0ADC9D-54D4-43E7-B859-F06E2CF39D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5E71DC-3469-41E8-8DAD-314732524E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D0833D-2E4B-4EE3-9F3E-8F4CEC013B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AF61E0-9622-4BDA-888D-E7A695A0C3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6CC37E-260C-479A-A4BC-04ADC5697C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752275-ADDB-4ACC-8480-18833E57FD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0092E7-F454-4735-ABC9-838FB99E38C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D85334-656E-4EB3-A8B5-7286B93BF4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C85063-789A-4D7D-8FB0-B8F68D9A24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908F61-4350-46CF-8A82-4498D24FA0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CD2D84-3BAA-4C34-B842-A02ED0885F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A86F77-0D67-4ECA-AD95-EBC72E986E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BACCFF4-21E7-4F6B-AFEF-A4D7A8F1C6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1CA0AF-7234-4850-B4E3-1523998483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22BCDB-33F3-444E-9C14-ACEF8DC78A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AFB356-A13E-4D3A-BF56-BF3E576D57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BBB1E0-1D63-4069-B165-445444CD7C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C64E9E-2CF5-44B8-8C79-26F5EA9FA4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7A52E6-1111-4A82-9AB0-B7936CDB4B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25FD72-F8BE-44B9-9F58-0DB40CC8CD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BBF84B-4190-47BA-80FA-72223DD513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9B9B46-B002-457C-9D07-9FC1C4E908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7D6F76-74D3-4C59-808A-EB3F0075BD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2742A4-A012-4DFD-A049-E493A75FFB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1F8B33-53D2-46AD-B24F-FA342F218D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70A6C0-8FB4-4711-9E2E-FF97C720DC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E3D895-8594-49A3-B0B5-1085EB2B81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B01AA2-337E-4AC9-A5DD-4909C339D9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ABCFA7-F30E-450C-AF6C-10DD5E0B76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2AECDF-CB28-497E-B250-8D8E6A533C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8F0C7A-ECCE-4818-AA9C-5D691CEAF5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CEA1DD-68BB-44F1-96B3-5D224F28DB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F8A72F-8B84-423A-B938-BA56AABE82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A57CCE-1D86-4524-9743-BA24919EE5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233402-69DC-404E-A46D-A74AD2E802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DC0B09-B350-45E4-B89F-91CFE8152C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182A0E-B0EC-4340-8B1F-580628CE8F1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03AE57-DE8E-47BE-B27D-25F0EBF52B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F0FC3F-2977-48C8-9F52-63C37653AB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F6E2CE3-5853-47E0-8C87-076E8CD628B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40143D7-4439-42FA-97B0-825D1FACA7B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9CE251F-FE7F-458F-82AA-C4E6224597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10A843D-12FC-4FAF-A18E-3FE3A9A1204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81F5C3-8A57-4E54-8B5F-30ADC3CC759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B1D422A-20A0-4A91-9666-5FC8C0F6FC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02E941-421A-4A9C-AEBC-4B77181D8B3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391429-947B-4242-8A7F-B99D96176A1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C947427-3984-4C58-A42A-AE01E0ACF8A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BEA53E3-8284-45B2-81CF-0068E4533F4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40924FA-01E1-4F03-AEF2-05BBCF8269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FCD4DE6-F0DE-4F25-B502-1B1F7DF9E6B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EBD1A02-F462-4B0F-8DBC-7E1888F3867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F863A67-D0AB-4813-8626-4CFE88B67A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DD2C5E2-1059-47C4-BF36-F9FD4C1FA5A8}"/>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E257BEE-2B98-4546-B8CF-52D08757333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8FF1366-E307-412C-9C92-418C5687839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49606213-432D-40FA-B1DB-E27D6A9C3C36}"/>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14A2460D-1ED3-4C08-A889-A688C1EDC24F}"/>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71DEDBCB-5DD8-4D11-A57D-28EEE8375ACE}"/>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AE075192-2C50-4015-9C22-8A41B80A396F}"/>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44D337DE-0DD7-4848-A4DF-13EC70A718BA}"/>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47F9449-2992-4F40-9B9A-E7AADEB85753}"/>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6251FD91-9D80-446B-9C4D-938B57405DEB}"/>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DBA000BB-876B-467B-AF8A-5150C6391E15}"/>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47BD50-F299-4356-AE17-E5B437CBDD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EAB295-9EB3-4E9C-A8A5-A63FC29607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3E0D35-D6F0-4A61-9087-E29E457A1AF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1AE1A7-968A-4AFA-A6E1-6BB4B292A6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F98585-C417-4D73-ADAC-79B0214B2F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5C6A40B0-DB27-40D9-862E-954246320BAD}"/>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ADF61D8F-B9F6-4E34-9072-168DB6965C31}"/>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FC0C1DEE-2726-483A-A5A7-C8E56F6078A8}"/>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7CEEFDF3-FA6F-44FD-8EED-1BEFC2F7BF51}"/>
            </a:ext>
          </a:extLst>
        </xdr:cNvPr>
        <xdr:cNvCxnSpPr/>
      </xdr:nvCxnSpPr>
      <xdr:spPr>
        <a:xfrm>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D04B531D-96F0-4D71-8A87-26DC9BBF140B}"/>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55C5BCFE-E69D-4D5D-954F-1FCA33636DB0}"/>
            </a:ext>
          </a:extLst>
        </xdr:cNvPr>
        <xdr:cNvCxnSpPr/>
      </xdr:nvCxnSpPr>
      <xdr:spPr>
        <a:xfrm>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1814A0F2-17CD-45C8-87FD-FC3DFF136DE7}"/>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9138776-8351-45E0-A5B0-23022E4BD972}"/>
            </a:ext>
          </a:extLst>
        </xdr:cNvPr>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4D3070B2-AC40-4785-ADD0-BC2186325332}"/>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CD62F0AD-066D-4A85-897F-A1D654C251F1}"/>
            </a:ext>
          </a:extLst>
        </xdr:cNvPr>
        <xdr:cNvCxnSpPr/>
      </xdr:nvCxnSpPr>
      <xdr:spPr>
        <a:xfrm>
          <a:off x="1130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B5785ED0-6AE8-4EB3-A24D-8D4019211779}"/>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5CB484EA-FAC2-49BA-A9FF-B862B3327395}"/>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CD1A81A0-DC1D-40D9-92D2-56ED5ADA6053}"/>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BC36966B-AD86-4AA4-B718-DD73E1692208}"/>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962FCD8F-B342-4B18-80BC-C7665288B858}"/>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A68E63C4-7A8D-4815-A3DE-25676BDD8849}"/>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DBE87984-0EA6-4CC8-ADBF-38C2A3FAD9AA}"/>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6F6C6CBA-4F29-4861-AEEC-EEDA7381B104}"/>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333C031-8C49-4AA7-808C-35B21EC11A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FEB19FD-1E11-4216-BDA5-7A7E96C0EC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44D651A-883A-4610-8455-E9BC9D1358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D80759C-4480-468C-949C-70A9EA8135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F13DB6-B039-4CDE-903D-CC8D5F1AA3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9C88902-E98E-4695-95FD-37EA0D41D1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259E410-5477-4FB0-8393-E0FAF09423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77E6F8B-9B14-4CC9-ACA1-378BFD696D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5A7FC38-A240-482D-BE39-9F2A9C73CE6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174EF8E-1DA4-46BB-AA1C-268D6F0D5E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21AC5A9-BA1D-4CC7-95E9-70622D807D7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083F444-0438-41D5-9B47-00519A204B9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784860B-D75D-42A0-A5D1-AE7EC78A190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9BF20BB-9EDF-4472-96C1-CE621B1951D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4FC3FF3-32C6-403B-8C57-36131FDD0A9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26B890B-6036-4A64-9BB9-EE4E75F2A50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B03DEC-35CB-4393-B4B2-C5004B6C2C8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6BDA82E-25E0-4096-8003-B8565AF847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2B856B7-11EA-46B5-BE2F-01958F1FD1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53E0A47-0905-44C7-9F8F-D05414F0A32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4CD4193-03DF-4CB9-A420-127AA3A60B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80A605A5-7958-4BC8-8DED-09A619BAAE5A}"/>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344FD15C-6674-4B33-A3B7-611CEEE250E8}"/>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6B3FF796-2749-4B1C-8E1F-97929838360F}"/>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1F781FDF-F883-420C-B494-C182B05C0C2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D9AA7DDE-8084-49DB-81E6-6EB7B30538BC}"/>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25A5DB57-5891-4589-9FD2-AFBF1FF7428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4DB06AD9-091E-4E6F-91F5-5A6F8F52A1EB}"/>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9D7AF288-AA48-45E1-9C8A-6A95ED1F421E}"/>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68DA588E-BFF2-420D-924D-68D74A5DD523}"/>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E4AB91A4-A818-41AF-91FE-41F90BA04D56}"/>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41F8A5F9-1EC3-43DB-ABDA-85B4D5557AD0}"/>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08EB552-956C-4F9C-879A-C8D6D0D4AA4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61FB31-1827-484D-BC30-1BE7272E57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0D49CD-F8FC-46C2-8D07-62AB385941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1F8349-6D26-408F-9249-65AF804896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4EADB4-DEA6-415E-961F-9873B06873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25A2CFD1-E5B6-4850-9946-A8AD4FBE8CA3}"/>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0C30AA75-FF33-4D2D-9C36-B97C698F8447}"/>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AF986DC2-77DF-4A26-8E18-BF5984A2EED2}"/>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E0FDB3D3-BDA9-4C15-A639-99EF218E5A82}"/>
            </a:ext>
          </a:extLst>
        </xdr:cNvPr>
        <xdr:cNvCxnSpPr/>
      </xdr:nvCxnSpPr>
      <xdr:spPr>
        <a:xfrm flipV="1">
          <a:off x="9639300" y="691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A18501F5-F105-4BCB-A2FE-62712BAC4BBE}"/>
            </a:ext>
          </a:extLst>
        </xdr:cNvPr>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7108E9A4-BDB4-4AC3-AFE6-77069798FD37}"/>
            </a:ext>
          </a:extLst>
        </xdr:cNvPr>
        <xdr:cNvCxnSpPr/>
      </xdr:nvCxnSpPr>
      <xdr:spPr>
        <a:xfrm flipV="1">
          <a:off x="8750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a:extLst>
            <a:ext uri="{FF2B5EF4-FFF2-40B4-BE49-F238E27FC236}">
              <a16:creationId xmlns:a16="http://schemas.microsoft.com/office/drawing/2014/main" id="{804F3B68-1AB6-416F-9071-2FCE766C4FC7}"/>
            </a:ext>
          </a:extLst>
        </xdr:cNvPr>
        <xdr:cNvSpPr/>
      </xdr:nvSpPr>
      <xdr:spPr>
        <a:xfrm>
          <a:off x="781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62484</xdr:rowOff>
    </xdr:to>
    <xdr:cxnSp macro="">
      <xdr:nvCxnSpPr>
        <xdr:cNvPr id="136" name="直線コネクタ 135">
          <a:extLst>
            <a:ext uri="{FF2B5EF4-FFF2-40B4-BE49-F238E27FC236}">
              <a16:creationId xmlns:a16="http://schemas.microsoft.com/office/drawing/2014/main" id="{CD3F3BA7-B4DF-400C-9CDD-9EC325FE1F5F}"/>
            </a:ext>
          </a:extLst>
        </xdr:cNvPr>
        <xdr:cNvCxnSpPr/>
      </xdr:nvCxnSpPr>
      <xdr:spPr>
        <a:xfrm>
          <a:off x="7861300" y="6920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2DA04995-2E2A-477E-8A23-D45C9C15E85D}"/>
            </a:ext>
          </a:extLst>
        </xdr:cNvPr>
        <xdr:cNvSpPr/>
      </xdr:nvSpPr>
      <xdr:spPr>
        <a:xfrm>
          <a:off x="6921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3BE98C17-3C92-4414-94A9-C39CF4426B83}"/>
            </a:ext>
          </a:extLst>
        </xdr:cNvPr>
        <xdr:cNvCxnSpPr/>
      </xdr:nvCxnSpPr>
      <xdr:spPr>
        <a:xfrm flipV="1">
          <a:off x="6972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89066755-E6C1-4684-83F9-E1D48E06CD4A}"/>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F6832AC-FCD2-4F4E-BA16-5ADAA3810806}"/>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2D1EFB99-DD85-48BE-B66F-797122B3A01D}"/>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AB91A711-1522-41BA-B9B1-1A82A324BE5C}"/>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D0D098C7-919A-4826-A174-EE5659AD5156}"/>
            </a:ext>
          </a:extLst>
        </xdr:cNvPr>
        <xdr:cNvSpPr txBox="1"/>
      </xdr:nvSpPr>
      <xdr:spPr>
        <a:xfrm>
          <a:off x="9391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4" name="n_2mainValue【図書館】&#10;一人当たり面積">
          <a:extLst>
            <a:ext uri="{FF2B5EF4-FFF2-40B4-BE49-F238E27FC236}">
              <a16:creationId xmlns:a16="http://schemas.microsoft.com/office/drawing/2014/main" id="{6A556C96-DD15-4F7E-8BB1-85776DD21F6D}"/>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104411</xdr:rowOff>
    </xdr:from>
    <xdr:ext cx="469744" cy="259045"/>
    <xdr:sp macro="" textlink="">
      <xdr:nvSpPr>
        <xdr:cNvPr id="145" name="n_3mainValue【図書館】&#10;一人当たり面積">
          <a:extLst>
            <a:ext uri="{FF2B5EF4-FFF2-40B4-BE49-F238E27FC236}">
              <a16:creationId xmlns:a16="http://schemas.microsoft.com/office/drawing/2014/main" id="{2B60DA82-4E9B-4E79-B984-37B086972866}"/>
            </a:ext>
          </a:extLst>
        </xdr:cNvPr>
        <xdr:cNvSpPr txBox="1"/>
      </xdr:nvSpPr>
      <xdr:spPr>
        <a:xfrm>
          <a:off x="7626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6" name="n_4mainValue【図書館】&#10;一人当たり面積">
          <a:extLst>
            <a:ext uri="{FF2B5EF4-FFF2-40B4-BE49-F238E27FC236}">
              <a16:creationId xmlns:a16="http://schemas.microsoft.com/office/drawing/2014/main" id="{2AD13EC3-7CA1-4CA6-A655-076D57DFE2C3}"/>
            </a:ext>
          </a:extLst>
        </xdr:cNvPr>
        <xdr:cNvSpPr txBox="1"/>
      </xdr:nvSpPr>
      <xdr:spPr>
        <a:xfrm>
          <a:off x="6737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ABD1322-E4F1-451D-9F2F-0FA95C478D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3AB930F-29A2-4886-9645-DBFBF59CDB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1A77B12-657A-4C4A-BC97-A05BAAE8CE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B0BBDFF-3159-4071-93C8-D1A3D5F95A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31782BB-E6B6-48DD-9D87-5A4EFFE1AC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31E54B0-746B-4F05-830E-8F453E1CA5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24907A5-6A01-461A-B0E8-B8C3CF3F33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F8ECD76-32CC-4E0A-9368-73C3B264F2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F2EC6C3-0D9B-4144-994E-31D4AD436F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BD17FD5-9537-4D9D-BD1E-0142E0D63C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072EFD1-D8CA-4317-869D-D61BE7DB66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BD18861-ACB0-41C8-AFCD-A50AEED3F35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B403BB4-0371-41F9-A8D0-39BE910DC21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3D7A41A-C549-4B35-A103-B49CFB1544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14CE7C7-0FE7-4506-835A-4DFCDA0E3DE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4C74969-81B5-4B8A-8B0C-74865F9BDEE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358B9A8-50AE-409A-9AA9-F537D2F20F6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37EADD-2043-4F2A-B09B-64958E862A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D245A70-7B55-4D0A-BFFE-C18D5C7EDD1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70123BF-C616-4DE8-9175-7B3CF477EE7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3CBDEA8-052B-420E-904B-A9C18EAF8A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35DBC95-BF02-4E3C-ACA3-1F4DF55C62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5BFFEF2-4769-4075-8A04-5BB981DB828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077B75D-FA1F-4780-880C-D010A7222D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6C09E54-81BF-4299-ADFE-0CBD9381C3C3}"/>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116E4A1-C447-4078-8F8F-D47C6FFD508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0A35C9B-792E-463C-AF33-724EDD3B62A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B4A5BB3-23FA-42D0-8F38-2CDD01387FF9}"/>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D3148972-957A-4955-BADA-259B29DE30E6}"/>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4672A56-FB86-4C11-9C30-9619F258D9A8}"/>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62EFDD71-0046-4C96-A0A8-0FC89462102C}"/>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DC5048C5-1E08-4A9B-AA3D-F2B635913B6A}"/>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5E868E99-37D4-4882-B603-560AB32D002E}"/>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2703B113-2471-486C-BC1E-40BA03AFACFF}"/>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F38CD6F9-33FD-4D14-BACC-62D4DA94039B}"/>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9742B66-97C2-44F1-8378-11000225F9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73FCB7-6DB2-4F60-AAA2-E6B27567D55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C33FC1-8D14-435C-9776-8B20D9A82D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F772DC-14D9-4E25-B7F7-AFC2B643CD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F21703-3B28-4DD9-A3FD-8279B637E8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7" name="楕円 186">
          <a:extLst>
            <a:ext uri="{FF2B5EF4-FFF2-40B4-BE49-F238E27FC236}">
              <a16:creationId xmlns:a16="http://schemas.microsoft.com/office/drawing/2014/main" id="{C9621376-A4DE-474D-9C2F-9B6C8997BBD7}"/>
            </a:ext>
          </a:extLst>
        </xdr:cNvPr>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82DC2D1-B321-47AC-858D-E59EB4156492}"/>
            </a:ext>
          </a:extLst>
        </xdr:cNvPr>
        <xdr:cNvSpPr txBox="1"/>
      </xdr:nvSpPr>
      <xdr:spPr>
        <a:xfrm>
          <a:off x="4673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135890</xdr:rowOff>
    </xdr:from>
    <xdr:to>
      <xdr:col>20</xdr:col>
      <xdr:colOff>38100</xdr:colOff>
      <xdr:row>61</xdr:row>
      <xdr:rowOff>66040</xdr:rowOff>
    </xdr:to>
    <xdr:sp macro="" textlink="">
      <xdr:nvSpPr>
        <xdr:cNvPr id="189" name="楕円 188">
          <a:extLst>
            <a:ext uri="{FF2B5EF4-FFF2-40B4-BE49-F238E27FC236}">
              <a16:creationId xmlns:a16="http://schemas.microsoft.com/office/drawing/2014/main" id="{125C5613-1C0A-4758-834C-B7ED7A557261}"/>
            </a:ext>
          </a:extLst>
        </xdr:cNvPr>
        <xdr:cNvSpPr/>
      </xdr:nvSpPr>
      <xdr:spPr>
        <a:xfrm>
          <a:off x="3746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51435</xdr:rowOff>
    </xdr:to>
    <xdr:cxnSp macro="">
      <xdr:nvCxnSpPr>
        <xdr:cNvPr id="190" name="直線コネクタ 189">
          <a:extLst>
            <a:ext uri="{FF2B5EF4-FFF2-40B4-BE49-F238E27FC236}">
              <a16:creationId xmlns:a16="http://schemas.microsoft.com/office/drawing/2014/main" id="{52867684-00A6-4A31-82AB-0ED8B43CFB58}"/>
            </a:ext>
          </a:extLst>
        </xdr:cNvPr>
        <xdr:cNvCxnSpPr/>
      </xdr:nvCxnSpPr>
      <xdr:spPr>
        <a:xfrm>
          <a:off x="3797300" y="104736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67310</xdr:rowOff>
    </xdr:from>
    <xdr:to>
      <xdr:col>15</xdr:col>
      <xdr:colOff>101600</xdr:colOff>
      <xdr:row>60</xdr:row>
      <xdr:rowOff>168910</xdr:rowOff>
    </xdr:to>
    <xdr:sp macro="" textlink="">
      <xdr:nvSpPr>
        <xdr:cNvPr id="191" name="楕円 190">
          <a:extLst>
            <a:ext uri="{FF2B5EF4-FFF2-40B4-BE49-F238E27FC236}">
              <a16:creationId xmlns:a16="http://schemas.microsoft.com/office/drawing/2014/main" id="{2F2016E7-F150-4BBC-B7FF-B45ECA79EE00}"/>
            </a:ext>
          </a:extLst>
        </xdr:cNvPr>
        <xdr:cNvSpPr/>
      </xdr:nvSpPr>
      <xdr:spPr>
        <a:xfrm>
          <a:off x="2857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61</xdr:row>
      <xdr:rowOff>15240</xdr:rowOff>
    </xdr:to>
    <xdr:cxnSp macro="">
      <xdr:nvCxnSpPr>
        <xdr:cNvPr id="192" name="直線コネクタ 191">
          <a:extLst>
            <a:ext uri="{FF2B5EF4-FFF2-40B4-BE49-F238E27FC236}">
              <a16:creationId xmlns:a16="http://schemas.microsoft.com/office/drawing/2014/main" id="{3F11DFC4-7AAC-4F92-BF6C-D8B9543FC159}"/>
            </a:ext>
          </a:extLst>
        </xdr:cNvPr>
        <xdr:cNvCxnSpPr/>
      </xdr:nvCxnSpPr>
      <xdr:spPr>
        <a:xfrm>
          <a:off x="2908300" y="104051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3" name="楕円 192">
          <a:extLst>
            <a:ext uri="{FF2B5EF4-FFF2-40B4-BE49-F238E27FC236}">
              <a16:creationId xmlns:a16="http://schemas.microsoft.com/office/drawing/2014/main" id="{21CA46AA-35F5-4479-B396-51EF5B03A317}"/>
            </a:ext>
          </a:extLst>
        </xdr:cNvPr>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118110</xdr:rowOff>
    </xdr:to>
    <xdr:cxnSp macro="">
      <xdr:nvCxnSpPr>
        <xdr:cNvPr id="194" name="直線コネクタ 193">
          <a:extLst>
            <a:ext uri="{FF2B5EF4-FFF2-40B4-BE49-F238E27FC236}">
              <a16:creationId xmlns:a16="http://schemas.microsoft.com/office/drawing/2014/main" id="{2E569B54-D0B2-458C-90A3-A841FA795E28}"/>
            </a:ext>
          </a:extLst>
        </xdr:cNvPr>
        <xdr:cNvCxnSpPr/>
      </xdr:nvCxnSpPr>
      <xdr:spPr>
        <a:xfrm>
          <a:off x="2019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162560</xdr:rowOff>
    </xdr:from>
    <xdr:to>
      <xdr:col>6</xdr:col>
      <xdr:colOff>38100</xdr:colOff>
      <xdr:row>60</xdr:row>
      <xdr:rowOff>92710</xdr:rowOff>
    </xdr:to>
    <xdr:sp macro="" textlink="">
      <xdr:nvSpPr>
        <xdr:cNvPr id="195" name="楕円 194">
          <a:extLst>
            <a:ext uri="{FF2B5EF4-FFF2-40B4-BE49-F238E27FC236}">
              <a16:creationId xmlns:a16="http://schemas.microsoft.com/office/drawing/2014/main" id="{A15E5691-4064-4E5D-BFA3-35F44D1DC1E2}"/>
            </a:ext>
          </a:extLst>
        </xdr:cNvPr>
        <xdr:cNvSpPr/>
      </xdr:nvSpPr>
      <xdr:spPr>
        <a:xfrm>
          <a:off x="1079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41910</xdr:rowOff>
    </xdr:from>
    <xdr:to>
      <xdr:col>10</xdr:col>
      <xdr:colOff>114300</xdr:colOff>
      <xdr:row>60</xdr:row>
      <xdr:rowOff>80010</xdr:rowOff>
    </xdr:to>
    <xdr:cxnSp macro="">
      <xdr:nvCxnSpPr>
        <xdr:cNvPr id="196" name="直線コネクタ 195">
          <a:extLst>
            <a:ext uri="{FF2B5EF4-FFF2-40B4-BE49-F238E27FC236}">
              <a16:creationId xmlns:a16="http://schemas.microsoft.com/office/drawing/2014/main" id="{C10DE2F2-D2DE-4532-9A25-C8A83721A32B}"/>
            </a:ext>
          </a:extLst>
        </xdr:cNvPr>
        <xdr:cNvCxnSpPr/>
      </xdr:nvCxnSpPr>
      <xdr:spPr>
        <a:xfrm>
          <a:off x="1130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88386CD7-0993-4598-A36B-7FC5426EE5F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11A36B6F-761F-412B-938D-42C1E76725AE}"/>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1B67723A-C630-4E17-AC71-A45AAD3979F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0" name="n_4aveValue【体育館・プール】&#10;有形固定資産減価償却率">
          <a:extLst>
            <a:ext uri="{FF2B5EF4-FFF2-40B4-BE49-F238E27FC236}">
              <a16:creationId xmlns:a16="http://schemas.microsoft.com/office/drawing/2014/main" id="{F9698B64-BF6C-4EAA-A5B9-8CB06F5F22D4}"/>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57167</xdr:rowOff>
    </xdr:from>
    <xdr:ext cx="405111" cy="259045"/>
    <xdr:sp macro="" textlink="">
      <xdr:nvSpPr>
        <xdr:cNvPr id="201" name="n_1mainValue【体育館・プール】&#10;有形固定資産減価償却率">
          <a:extLst>
            <a:ext uri="{FF2B5EF4-FFF2-40B4-BE49-F238E27FC236}">
              <a16:creationId xmlns:a16="http://schemas.microsoft.com/office/drawing/2014/main" id="{7229C316-40BB-41D6-B418-C4DC183AE554}"/>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202" name="n_2mainValue【体育館・プール】&#10;有形固定資産減価償却率">
          <a:extLst>
            <a:ext uri="{FF2B5EF4-FFF2-40B4-BE49-F238E27FC236}">
              <a16:creationId xmlns:a16="http://schemas.microsoft.com/office/drawing/2014/main" id="{BAF97EDB-28A6-435B-BF23-8E1261FF4F3B}"/>
            </a:ext>
          </a:extLst>
        </xdr:cNvPr>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203" name="n_3mainValue【体育館・プール】&#10;有形固定資産減価償却率">
          <a:extLst>
            <a:ext uri="{FF2B5EF4-FFF2-40B4-BE49-F238E27FC236}">
              <a16:creationId xmlns:a16="http://schemas.microsoft.com/office/drawing/2014/main" id="{42CC15C2-C1F9-4B13-89E0-5A59D1ED31DA}"/>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109237</xdr:rowOff>
    </xdr:from>
    <xdr:ext cx="405111" cy="259045"/>
    <xdr:sp macro="" textlink="">
      <xdr:nvSpPr>
        <xdr:cNvPr id="204" name="n_4mainValue【体育館・プール】&#10;有形固定資産減価償却率">
          <a:extLst>
            <a:ext uri="{FF2B5EF4-FFF2-40B4-BE49-F238E27FC236}">
              <a16:creationId xmlns:a16="http://schemas.microsoft.com/office/drawing/2014/main" id="{39CA7644-B9FE-4552-B993-2AF23E5B5F1E}"/>
            </a:ext>
          </a:extLst>
        </xdr:cNvPr>
        <xdr:cNvSpPr txBox="1"/>
      </xdr:nvSpPr>
      <xdr:spPr>
        <a:xfrm>
          <a:off x="927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7889F87-1E9E-4F60-B98E-8D2DE543B7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B33CC51-CBFC-4565-AF5D-1827DBAD38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E0A5BE1-FA0B-43F5-9E19-F8B7BE2D4D5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13AB6D3-5158-4ACA-8ED3-20D9A7C70C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0CD3270-2967-421D-8415-28F950C3169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33D69C7-D120-4368-8633-B5A4491E4E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1DA463E-6A32-4066-85F2-B334410C48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5EDA7DE-9C21-4BC3-8910-4865E8FD59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0FCA7D0-30B6-4A40-BA3E-0121A720A3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EC0E94B-C47A-4EAB-804D-5DC312B395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8347EBC-0860-4BDC-A9C0-254CC0E5770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3A210105-081E-4597-80FC-94F85BC8019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805F262-9F49-4134-B79A-600154EE0A8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9A347460-2C3D-4CC3-BA97-CBD6026E490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2969EAF-3CE0-491F-8105-E849DAEBA5B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56FCC121-9D3D-4CFA-9563-3EE801749CF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95ACE27F-1086-45D6-A1E1-0F7D9018C7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DD50CF60-133E-447E-8CF2-4F7B8BFDDFA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58B4A44-66C0-4E9A-8A73-E285785E41A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AF687614-4A94-4363-B7F0-A4EA1B34144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93B8A34-B310-4E05-81EE-15F8980954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EE98FFD0-9E93-461E-8053-A0E86F37741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640345A-781E-4C2A-A0F0-90FC98980E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7EBD7B6-D4A8-4F9C-B623-95BB8245F6F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8695297C-32A5-4DAC-9FE8-4BF7108EBE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260FD9F0-CB67-4796-BC45-F4E617ADCE1D}"/>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A19A3601-0482-4DB2-BF8F-949BE1DDE1ED}"/>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325483B4-3814-4FE6-AF03-DDAEB7A8227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9E8CE26C-28DE-4E73-AE47-C79D590DE5A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77913F16-FC54-42DC-BA11-E4B0D39187E3}"/>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35" name="【体育館・プール】&#10;一人当たり面積平均値テキスト">
          <a:extLst>
            <a:ext uri="{FF2B5EF4-FFF2-40B4-BE49-F238E27FC236}">
              <a16:creationId xmlns:a16="http://schemas.microsoft.com/office/drawing/2014/main" id="{BBD67388-0271-4E87-A580-4AEA509589AC}"/>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689B6570-7CD4-4BCF-B554-83F982B4B9FE}"/>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B6BF9C17-4F39-46CE-B5D0-46DCFB660DB3}"/>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C1A79703-DE60-4A85-A6B9-AC3F49472D22}"/>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1018A059-1F25-4582-8786-CAE16B5BC3C4}"/>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8E49BB52-D251-4830-90E5-1F480E5F1CAC}"/>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D9F8B6-B47A-42B5-BA08-A446689C9A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0C2066-09E3-4CFD-B0BC-2E6B4D4525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B3891E9-C8BC-4BB7-B703-FFCCA50B42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4AF260-8274-4DFB-8E23-DCE391C116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98EED1-D531-4632-B2B2-38D5835D2F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153307</xdr:rowOff>
    </xdr:from>
    <xdr:to>
      <xdr:col>55</xdr:col>
      <xdr:colOff>50800</xdr:colOff>
      <xdr:row>62</xdr:row>
      <xdr:rowOff>83457</xdr:rowOff>
    </xdr:to>
    <xdr:sp macro="" textlink="">
      <xdr:nvSpPr>
        <xdr:cNvPr id="246" name="楕円 245">
          <a:extLst>
            <a:ext uri="{FF2B5EF4-FFF2-40B4-BE49-F238E27FC236}">
              <a16:creationId xmlns:a16="http://schemas.microsoft.com/office/drawing/2014/main" id="{A0358A97-625C-4F40-B5B1-DFAF0770B868}"/>
            </a:ext>
          </a:extLst>
        </xdr:cNvPr>
        <xdr:cNvSpPr/>
      </xdr:nvSpPr>
      <xdr:spPr>
        <a:xfrm>
          <a:off x="10426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4734</xdr:rowOff>
    </xdr:from>
    <xdr:ext cx="469744" cy="259045"/>
    <xdr:sp macro="" textlink="">
      <xdr:nvSpPr>
        <xdr:cNvPr id="247" name="【体育館・プール】&#10;一人当たり面積該当値テキスト">
          <a:extLst>
            <a:ext uri="{FF2B5EF4-FFF2-40B4-BE49-F238E27FC236}">
              <a16:creationId xmlns:a16="http://schemas.microsoft.com/office/drawing/2014/main" id="{822D917B-3F69-4965-851A-81EE2186CDC0}"/>
            </a:ext>
          </a:extLst>
        </xdr:cNvPr>
        <xdr:cNvSpPr txBox="1"/>
      </xdr:nvSpPr>
      <xdr:spPr>
        <a:xfrm>
          <a:off x="10515600" y="104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162016</xdr:rowOff>
    </xdr:from>
    <xdr:to>
      <xdr:col>50</xdr:col>
      <xdr:colOff>165100</xdr:colOff>
      <xdr:row>62</xdr:row>
      <xdr:rowOff>92166</xdr:rowOff>
    </xdr:to>
    <xdr:sp macro="" textlink="">
      <xdr:nvSpPr>
        <xdr:cNvPr id="248" name="楕円 247">
          <a:extLst>
            <a:ext uri="{FF2B5EF4-FFF2-40B4-BE49-F238E27FC236}">
              <a16:creationId xmlns:a16="http://schemas.microsoft.com/office/drawing/2014/main" id="{5BF8D7A6-A2F8-43EB-AF2F-03918D6F65A1}"/>
            </a:ext>
          </a:extLst>
        </xdr:cNvPr>
        <xdr:cNvSpPr/>
      </xdr:nvSpPr>
      <xdr:spPr>
        <a:xfrm>
          <a:off x="9588500" y="106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32657</xdr:rowOff>
    </xdr:from>
    <xdr:to>
      <xdr:col>55</xdr:col>
      <xdr:colOff>0</xdr:colOff>
      <xdr:row>62</xdr:row>
      <xdr:rowOff>41366</xdr:rowOff>
    </xdr:to>
    <xdr:cxnSp macro="">
      <xdr:nvCxnSpPr>
        <xdr:cNvPr id="249" name="直線コネクタ 248">
          <a:extLst>
            <a:ext uri="{FF2B5EF4-FFF2-40B4-BE49-F238E27FC236}">
              <a16:creationId xmlns:a16="http://schemas.microsoft.com/office/drawing/2014/main" id="{730BE97C-1E6B-44E4-BC04-9CB3194A2830}"/>
            </a:ext>
          </a:extLst>
        </xdr:cNvPr>
        <xdr:cNvCxnSpPr/>
      </xdr:nvCxnSpPr>
      <xdr:spPr>
        <a:xfrm flipV="1">
          <a:off x="9639300" y="10662557"/>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167459</xdr:rowOff>
    </xdr:from>
    <xdr:to>
      <xdr:col>46</xdr:col>
      <xdr:colOff>38100</xdr:colOff>
      <xdr:row>62</xdr:row>
      <xdr:rowOff>97609</xdr:rowOff>
    </xdr:to>
    <xdr:sp macro="" textlink="">
      <xdr:nvSpPr>
        <xdr:cNvPr id="250" name="楕円 249">
          <a:extLst>
            <a:ext uri="{FF2B5EF4-FFF2-40B4-BE49-F238E27FC236}">
              <a16:creationId xmlns:a16="http://schemas.microsoft.com/office/drawing/2014/main" id="{FAC7B5CD-AC95-434F-8BE9-38248E53DD3F}"/>
            </a:ext>
          </a:extLst>
        </xdr:cNvPr>
        <xdr:cNvSpPr/>
      </xdr:nvSpPr>
      <xdr:spPr>
        <a:xfrm>
          <a:off x="8699500" y="106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41366</xdr:rowOff>
    </xdr:from>
    <xdr:to>
      <xdr:col>50</xdr:col>
      <xdr:colOff>114300</xdr:colOff>
      <xdr:row>62</xdr:row>
      <xdr:rowOff>46809</xdr:rowOff>
    </xdr:to>
    <xdr:cxnSp macro="">
      <xdr:nvCxnSpPr>
        <xdr:cNvPr id="251" name="直線コネクタ 250">
          <a:extLst>
            <a:ext uri="{FF2B5EF4-FFF2-40B4-BE49-F238E27FC236}">
              <a16:creationId xmlns:a16="http://schemas.microsoft.com/office/drawing/2014/main" id="{E273B3BD-1306-4316-A255-C8AEB515A7F7}"/>
            </a:ext>
          </a:extLst>
        </xdr:cNvPr>
        <xdr:cNvCxnSpPr/>
      </xdr:nvCxnSpPr>
      <xdr:spPr>
        <a:xfrm flipV="1">
          <a:off x="8750300" y="1067126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1451</xdr:rowOff>
    </xdr:from>
    <xdr:to>
      <xdr:col>41</xdr:col>
      <xdr:colOff>101600</xdr:colOff>
      <xdr:row>62</xdr:row>
      <xdr:rowOff>103051</xdr:rowOff>
    </xdr:to>
    <xdr:sp macro="" textlink="">
      <xdr:nvSpPr>
        <xdr:cNvPr id="252" name="楕円 251">
          <a:extLst>
            <a:ext uri="{FF2B5EF4-FFF2-40B4-BE49-F238E27FC236}">
              <a16:creationId xmlns:a16="http://schemas.microsoft.com/office/drawing/2014/main" id="{28D07958-DD31-4605-B67E-896D53CA30FF}"/>
            </a:ext>
          </a:extLst>
        </xdr:cNvPr>
        <xdr:cNvSpPr/>
      </xdr:nvSpPr>
      <xdr:spPr>
        <a:xfrm>
          <a:off x="7810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46809</xdr:rowOff>
    </xdr:from>
    <xdr:to>
      <xdr:col>45</xdr:col>
      <xdr:colOff>177800</xdr:colOff>
      <xdr:row>62</xdr:row>
      <xdr:rowOff>52251</xdr:rowOff>
    </xdr:to>
    <xdr:cxnSp macro="">
      <xdr:nvCxnSpPr>
        <xdr:cNvPr id="253" name="直線コネクタ 252">
          <a:extLst>
            <a:ext uri="{FF2B5EF4-FFF2-40B4-BE49-F238E27FC236}">
              <a16:creationId xmlns:a16="http://schemas.microsoft.com/office/drawing/2014/main" id="{E7955EAA-470B-4941-A5E9-7D5226D7939D}"/>
            </a:ext>
          </a:extLst>
        </xdr:cNvPr>
        <xdr:cNvCxnSpPr/>
      </xdr:nvCxnSpPr>
      <xdr:spPr>
        <a:xfrm flipV="1">
          <a:off x="7861300" y="1067670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6894</xdr:rowOff>
    </xdr:from>
    <xdr:to>
      <xdr:col>36</xdr:col>
      <xdr:colOff>165100</xdr:colOff>
      <xdr:row>62</xdr:row>
      <xdr:rowOff>108494</xdr:rowOff>
    </xdr:to>
    <xdr:sp macro="" textlink="">
      <xdr:nvSpPr>
        <xdr:cNvPr id="254" name="楕円 253">
          <a:extLst>
            <a:ext uri="{FF2B5EF4-FFF2-40B4-BE49-F238E27FC236}">
              <a16:creationId xmlns:a16="http://schemas.microsoft.com/office/drawing/2014/main" id="{EA0F9CA7-E148-4832-84F6-DC100B14881E}"/>
            </a:ext>
          </a:extLst>
        </xdr:cNvPr>
        <xdr:cNvSpPr/>
      </xdr:nvSpPr>
      <xdr:spPr>
        <a:xfrm>
          <a:off x="6921500" y="106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52251</xdr:rowOff>
    </xdr:from>
    <xdr:to>
      <xdr:col>41</xdr:col>
      <xdr:colOff>50800</xdr:colOff>
      <xdr:row>62</xdr:row>
      <xdr:rowOff>57694</xdr:rowOff>
    </xdr:to>
    <xdr:cxnSp macro="">
      <xdr:nvCxnSpPr>
        <xdr:cNvPr id="255" name="直線コネクタ 254">
          <a:extLst>
            <a:ext uri="{FF2B5EF4-FFF2-40B4-BE49-F238E27FC236}">
              <a16:creationId xmlns:a16="http://schemas.microsoft.com/office/drawing/2014/main" id="{0AC4C7B6-3F9D-4D8D-A7EE-83AC0AB25EE4}"/>
            </a:ext>
          </a:extLst>
        </xdr:cNvPr>
        <xdr:cNvCxnSpPr/>
      </xdr:nvCxnSpPr>
      <xdr:spPr>
        <a:xfrm flipV="1">
          <a:off x="6972300" y="1068215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EF78BD7F-7445-40E4-82B4-79127E337C44}"/>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57" name="n_2aveValue【体育館・プール】&#10;一人当たり面積">
          <a:extLst>
            <a:ext uri="{FF2B5EF4-FFF2-40B4-BE49-F238E27FC236}">
              <a16:creationId xmlns:a16="http://schemas.microsoft.com/office/drawing/2014/main" id="{44F1DA0F-B8B2-4104-812C-91744EDFC91F}"/>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985254B7-F2F9-4541-AC3D-BB4FF8BE1F2D}"/>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9AB60EAB-6136-4E7E-8BCD-C2729983E863}"/>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108693</xdr:rowOff>
    </xdr:from>
    <xdr:ext cx="469744" cy="259045"/>
    <xdr:sp macro="" textlink="">
      <xdr:nvSpPr>
        <xdr:cNvPr id="260" name="n_1mainValue【体育館・プール】&#10;一人当たり面積">
          <a:extLst>
            <a:ext uri="{FF2B5EF4-FFF2-40B4-BE49-F238E27FC236}">
              <a16:creationId xmlns:a16="http://schemas.microsoft.com/office/drawing/2014/main" id="{0CF25981-2BDE-42F7-9B93-E90080FD11F8}"/>
            </a:ext>
          </a:extLst>
        </xdr:cNvPr>
        <xdr:cNvSpPr txBox="1"/>
      </xdr:nvSpPr>
      <xdr:spPr>
        <a:xfrm>
          <a:off x="9391727" y="1039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114136</xdr:rowOff>
    </xdr:from>
    <xdr:ext cx="469744" cy="259045"/>
    <xdr:sp macro="" textlink="">
      <xdr:nvSpPr>
        <xdr:cNvPr id="261" name="n_2mainValue【体育館・プール】&#10;一人当たり面積">
          <a:extLst>
            <a:ext uri="{FF2B5EF4-FFF2-40B4-BE49-F238E27FC236}">
              <a16:creationId xmlns:a16="http://schemas.microsoft.com/office/drawing/2014/main" id="{B85FCBA8-8519-4500-BB4A-B17D842F0DAD}"/>
            </a:ext>
          </a:extLst>
        </xdr:cNvPr>
        <xdr:cNvSpPr txBox="1"/>
      </xdr:nvSpPr>
      <xdr:spPr>
        <a:xfrm>
          <a:off x="8515427" y="104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94178</xdr:rowOff>
    </xdr:from>
    <xdr:ext cx="469744" cy="259045"/>
    <xdr:sp macro="" textlink="">
      <xdr:nvSpPr>
        <xdr:cNvPr id="262" name="n_3mainValue【体育館・プール】&#10;一人当たり面積">
          <a:extLst>
            <a:ext uri="{FF2B5EF4-FFF2-40B4-BE49-F238E27FC236}">
              <a16:creationId xmlns:a16="http://schemas.microsoft.com/office/drawing/2014/main" id="{2D626461-6D5F-4C99-943D-ABE5B0FC763D}"/>
            </a:ext>
          </a:extLst>
        </xdr:cNvPr>
        <xdr:cNvSpPr txBox="1"/>
      </xdr:nvSpPr>
      <xdr:spPr>
        <a:xfrm>
          <a:off x="7626427" y="1072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99621</xdr:rowOff>
    </xdr:from>
    <xdr:ext cx="469744" cy="259045"/>
    <xdr:sp macro="" textlink="">
      <xdr:nvSpPr>
        <xdr:cNvPr id="263" name="n_4mainValue【体育館・プール】&#10;一人当たり面積">
          <a:extLst>
            <a:ext uri="{FF2B5EF4-FFF2-40B4-BE49-F238E27FC236}">
              <a16:creationId xmlns:a16="http://schemas.microsoft.com/office/drawing/2014/main" id="{75D93B39-FDC0-4547-9C37-FE8EEB176377}"/>
            </a:ext>
          </a:extLst>
        </xdr:cNvPr>
        <xdr:cNvSpPr txBox="1"/>
      </xdr:nvSpPr>
      <xdr:spPr>
        <a:xfrm>
          <a:off x="6737427" y="107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E2F1F2D-69C8-485A-A9BE-42BEDA2258F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FBBAA6F-6750-42A3-BEF0-576ABFDD25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E49897B-ADA4-4C7F-8658-125791D5BB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27CAFAB-5764-4721-8F2E-32A52C08AD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909937B-7D6A-47FB-8142-88A721774D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7665C1B-BFC4-4BE9-9C79-5A0F7277F7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5C7E250-0BBE-4AF6-A607-1728D7B5EF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B31698D-D9E6-4253-B16B-B10AB60DEC9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DE1B539-C1FB-4362-A64A-D45EA7DE54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7A667CA3-4C42-42AF-9B6A-A63B6A066D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3D2C6DDD-F365-4354-8B04-66022D7F4A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153A6784-0F1A-4FD2-A46B-8A0DAC27CD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4F3EA32F-296F-44CC-94EB-564CF58653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E82C1CB6-F69D-45D7-AC47-F6942A088E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C2B1EE18-0203-42E7-A5E8-7124F836EE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B689B2EF-49E8-4018-8C29-04BD64C3CAC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EE777470-7445-41AF-A51C-D0E11E8478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BA9E8EF9-631E-4D2F-9BC8-96AF8F9251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9B28F6EF-5033-475C-B55D-66E6F4ED00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64AD8A9-D9DB-43DD-BC51-8536B8AA69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DCE6641D-ADBE-4FF2-802D-EC555F3385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A1B8A1E-E222-47D9-A745-650824CE00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6A1CA31-840C-4E28-98E3-91AAD2AF86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A737549C-00A8-4BF0-BA51-38B628ECF54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E7771242-D0D7-42FF-8335-2331CD176C1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99D6BBCD-68CA-499F-8762-F0B6B904D62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BB9DEE29-C2D4-4460-BB4A-F826F3B56F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C807BBBE-055E-4AE4-8307-4C229AEEDA2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FDC11349-6A39-4261-ADEC-6B33CEE394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D4484171-80E0-4487-9273-1C519BE14FD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A86366AD-EF41-4737-9A04-F87F71C1AE3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B08DC1F1-4BB5-4935-8E0F-3A18EF4F933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A0F6798-69EF-4A6C-9B43-CB12689840B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FA21F543-BC51-4CAE-8F63-8CA6B4A8E36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FA400B9F-C274-43F4-88D4-82F92FECCDF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ED619985-EF26-46E2-93CB-17C1375B265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AE758E6A-8E68-49A1-B517-3C825C05269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E953ED8C-9495-4244-A613-D99F756E5A2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D958AD6C-B08F-470D-A2F5-485A4972E92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3827852-E0D8-4548-8968-5ED2F16F9CB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50126558-98C2-4808-BB00-479D7B8ADDF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9E9869D4-9602-4FF2-A6AD-5BEC0E87917B}"/>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DD315820-E848-4F48-98D3-9952268AF88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3B1B215D-1635-440F-A4BE-B1EA719D767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1DB07F95-2582-474F-A614-A53E1CE21D81}"/>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a:extLst>
            <a:ext uri="{FF2B5EF4-FFF2-40B4-BE49-F238E27FC236}">
              <a16:creationId xmlns:a16="http://schemas.microsoft.com/office/drawing/2014/main" id="{15780F44-11D5-482A-A5F8-878FF28417D4}"/>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F1D0EF1B-CD09-4732-BC0F-F09436BC7467}"/>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4D286C86-6E62-4300-A1BB-6D4E54D4BDCC}"/>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a:extLst>
            <a:ext uri="{FF2B5EF4-FFF2-40B4-BE49-F238E27FC236}">
              <a16:creationId xmlns:a16="http://schemas.microsoft.com/office/drawing/2014/main" id="{1AE911B0-5C95-447B-8F72-96A7E697D09B}"/>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13" name="フローチャート: 判断 312">
          <a:extLst>
            <a:ext uri="{FF2B5EF4-FFF2-40B4-BE49-F238E27FC236}">
              <a16:creationId xmlns:a16="http://schemas.microsoft.com/office/drawing/2014/main" id="{F43507C0-4A15-4523-BAF5-39305B0E093E}"/>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A8F63457-9287-4223-BEFB-E4F1E2C63EC0}"/>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5" name="フローチャート: 判断 314">
          <a:extLst>
            <a:ext uri="{FF2B5EF4-FFF2-40B4-BE49-F238E27FC236}">
              <a16:creationId xmlns:a16="http://schemas.microsoft.com/office/drawing/2014/main" id="{D36B866F-3DA7-4E98-ADE8-AE881C9848A3}"/>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CA1A690-CC48-45E1-8C88-5964C1FC2A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54CCABF-E8BA-4040-9FFB-778C3334EBB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5BCA026-0F26-4D4A-8F62-CFC6836A64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BE538FA-B28C-4AE4-990A-A9C5F1A530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B42EE4D5-C668-4F16-A96D-CCEB745E8ED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21" name="楕円 320">
          <a:extLst>
            <a:ext uri="{FF2B5EF4-FFF2-40B4-BE49-F238E27FC236}">
              <a16:creationId xmlns:a16="http://schemas.microsoft.com/office/drawing/2014/main" id="{E889E04F-1C23-4858-8320-547D1E1428B0}"/>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28996AEC-465C-4333-B192-443471CD85B3}"/>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323" name="楕円 322">
          <a:extLst>
            <a:ext uri="{FF2B5EF4-FFF2-40B4-BE49-F238E27FC236}">
              <a16:creationId xmlns:a16="http://schemas.microsoft.com/office/drawing/2014/main" id="{E2BC69F1-E5CB-4E68-A810-955FCE135C95}"/>
            </a:ext>
          </a:extLst>
        </xdr:cNvPr>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133350</xdr:rowOff>
    </xdr:to>
    <xdr:cxnSp macro="">
      <xdr:nvCxnSpPr>
        <xdr:cNvPr id="324" name="直線コネクタ 323">
          <a:extLst>
            <a:ext uri="{FF2B5EF4-FFF2-40B4-BE49-F238E27FC236}">
              <a16:creationId xmlns:a16="http://schemas.microsoft.com/office/drawing/2014/main" id="{CBF660BD-D156-4344-AA51-6F2B342FD4CF}"/>
            </a:ext>
          </a:extLst>
        </xdr:cNvPr>
        <xdr:cNvCxnSpPr/>
      </xdr:nvCxnSpPr>
      <xdr:spPr>
        <a:xfrm>
          <a:off x="3797300" y="1810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325" name="楕円 324">
          <a:extLst>
            <a:ext uri="{FF2B5EF4-FFF2-40B4-BE49-F238E27FC236}">
              <a16:creationId xmlns:a16="http://schemas.microsoft.com/office/drawing/2014/main" id="{E056F9AF-E6B3-4F98-9E32-CE2BD22B31A9}"/>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100693</xdr:rowOff>
    </xdr:to>
    <xdr:cxnSp macro="">
      <xdr:nvCxnSpPr>
        <xdr:cNvPr id="326" name="直線コネクタ 325">
          <a:extLst>
            <a:ext uri="{FF2B5EF4-FFF2-40B4-BE49-F238E27FC236}">
              <a16:creationId xmlns:a16="http://schemas.microsoft.com/office/drawing/2014/main" id="{A63F5AD0-59E0-48F6-90BF-81C981C7B2E8}"/>
            </a:ext>
          </a:extLst>
        </xdr:cNvPr>
        <xdr:cNvCxnSpPr/>
      </xdr:nvCxnSpPr>
      <xdr:spPr>
        <a:xfrm>
          <a:off x="2908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27" name="楕円 326">
          <a:extLst>
            <a:ext uri="{FF2B5EF4-FFF2-40B4-BE49-F238E27FC236}">
              <a16:creationId xmlns:a16="http://schemas.microsoft.com/office/drawing/2014/main" id="{8DF9711F-19E8-419A-A801-33BD8D88E1D4}"/>
            </a:ext>
          </a:extLst>
        </xdr:cNvPr>
        <xdr:cNvSpPr/>
      </xdr:nvSpPr>
      <xdr:spPr>
        <a:xfrm>
          <a:off x="196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35379</xdr:rowOff>
    </xdr:from>
    <xdr:to>
      <xdr:col>15</xdr:col>
      <xdr:colOff>50800</xdr:colOff>
      <xdr:row>105</xdr:row>
      <xdr:rowOff>68036</xdr:rowOff>
    </xdr:to>
    <xdr:cxnSp macro="">
      <xdr:nvCxnSpPr>
        <xdr:cNvPr id="328" name="直線コネクタ 327">
          <a:extLst>
            <a:ext uri="{FF2B5EF4-FFF2-40B4-BE49-F238E27FC236}">
              <a16:creationId xmlns:a16="http://schemas.microsoft.com/office/drawing/2014/main" id="{96ABBF04-1DD5-47E3-9FC2-117D18C9A92C}"/>
            </a:ext>
          </a:extLst>
        </xdr:cNvPr>
        <xdr:cNvCxnSpPr/>
      </xdr:nvCxnSpPr>
      <xdr:spPr>
        <a:xfrm>
          <a:off x="2019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329" name="楕円 328">
          <a:extLst>
            <a:ext uri="{FF2B5EF4-FFF2-40B4-BE49-F238E27FC236}">
              <a16:creationId xmlns:a16="http://schemas.microsoft.com/office/drawing/2014/main" id="{A23C970F-17FC-43ED-9E3A-F752C0085FB4}"/>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35379</xdr:rowOff>
    </xdr:to>
    <xdr:cxnSp macro="">
      <xdr:nvCxnSpPr>
        <xdr:cNvPr id="330" name="直線コネクタ 329">
          <a:extLst>
            <a:ext uri="{FF2B5EF4-FFF2-40B4-BE49-F238E27FC236}">
              <a16:creationId xmlns:a16="http://schemas.microsoft.com/office/drawing/2014/main" id="{3FD0EFAB-A718-4ECC-AD01-D8DE8B988325}"/>
            </a:ext>
          </a:extLst>
        </xdr:cNvPr>
        <xdr:cNvCxnSpPr/>
      </xdr:nvCxnSpPr>
      <xdr:spPr>
        <a:xfrm>
          <a:off x="1130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31" name="n_1aveValue【市民会館】&#10;有形固定資産減価償却率">
          <a:extLst>
            <a:ext uri="{FF2B5EF4-FFF2-40B4-BE49-F238E27FC236}">
              <a16:creationId xmlns:a16="http://schemas.microsoft.com/office/drawing/2014/main" id="{70B082BB-99E6-426F-BCAD-1E613BE62D91}"/>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E5E92993-DD20-4E29-8088-9C122A263909}"/>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8EC09054-F3CB-4F42-9DF6-A2130BFFEF15}"/>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4" name="n_4aveValue【市民会館】&#10;有形固定資産減価償却率">
          <a:extLst>
            <a:ext uri="{FF2B5EF4-FFF2-40B4-BE49-F238E27FC236}">
              <a16:creationId xmlns:a16="http://schemas.microsoft.com/office/drawing/2014/main" id="{D2E610CF-9524-4F09-A55A-9DD9CAF9BAF9}"/>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335" name="n_1mainValue【市民会館】&#10;有形固定資産減価償却率">
          <a:extLst>
            <a:ext uri="{FF2B5EF4-FFF2-40B4-BE49-F238E27FC236}">
              <a16:creationId xmlns:a16="http://schemas.microsoft.com/office/drawing/2014/main" id="{085493A7-5F6E-4590-96D2-3451CA6AC26E}"/>
            </a:ext>
          </a:extLst>
        </xdr:cNvPr>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336" name="n_2mainValue【市民会館】&#10;有形固定資産減価償却率">
          <a:extLst>
            <a:ext uri="{FF2B5EF4-FFF2-40B4-BE49-F238E27FC236}">
              <a16:creationId xmlns:a16="http://schemas.microsoft.com/office/drawing/2014/main" id="{7698D377-0239-411E-8626-48FF4531AB9B}"/>
            </a:ext>
          </a:extLst>
        </xdr:cNvPr>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337" name="n_3mainValue【市民会館】&#10;有形固定資産減価償却率">
          <a:extLst>
            <a:ext uri="{FF2B5EF4-FFF2-40B4-BE49-F238E27FC236}">
              <a16:creationId xmlns:a16="http://schemas.microsoft.com/office/drawing/2014/main" id="{50856A7B-FAA8-4B99-957D-9EE7B89B750C}"/>
            </a:ext>
          </a:extLst>
        </xdr:cNvPr>
        <xdr:cNvSpPr txBox="1"/>
      </xdr:nvSpPr>
      <xdr:spPr>
        <a:xfrm>
          <a:off x="1816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338" name="n_4mainValue【市民会館】&#10;有形固定資産減価償却率">
          <a:extLst>
            <a:ext uri="{FF2B5EF4-FFF2-40B4-BE49-F238E27FC236}">
              <a16:creationId xmlns:a16="http://schemas.microsoft.com/office/drawing/2014/main" id="{35518E93-0095-49D5-A03C-7DB61BF34C3E}"/>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FA79E397-35D9-45EB-A1B1-302778800E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67440AFC-9E46-4BE4-B2BE-3CFCDA1BE8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767201DC-0884-4275-8B55-F7695ECADF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A1DAA4D4-0B2F-4AE7-8C62-21CD5A3B14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E21EF5DA-6FFA-43C0-BB25-B88E10A309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986786B6-18B7-4884-AD6E-BE6843A1A81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350C04F1-EC43-4FC2-BA3C-AFEFB4FA52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C336BF0D-3E23-4B09-A4F4-C9E4A1C7E11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6B4EFEF1-EB38-469E-B679-BAE4D49AE85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6C118F6A-7615-4386-B21B-DFE8E76D79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817964E1-2235-4FB0-85BD-58786D17DA4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2A61F897-FB93-458F-8959-8357188C870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15E969BC-63F5-4F15-97A4-7C333FCB7AE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533BC8DB-3014-4B89-A991-93683151BA9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C8DA0FE7-5D6E-40A9-BE84-DDA1DA0E68B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F66505AE-C1D6-4DD0-89B8-50906520B23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9A6D4BEE-1433-415C-9012-A2DB497E169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8C1474B6-CAD8-44B7-9F8D-2A0F9C5E588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AC932981-63DD-4412-91AF-48020A4FCD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B8DA8FBE-91C4-4749-82E3-AA4BC82BAA5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58D4A63D-44A6-478B-B67D-FADD16CAF8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CFEA33E5-4666-41CD-9B35-140EB227868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F05B85F8-20CF-47FF-8C48-164377D467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a:extLst>
            <a:ext uri="{FF2B5EF4-FFF2-40B4-BE49-F238E27FC236}">
              <a16:creationId xmlns:a16="http://schemas.microsoft.com/office/drawing/2014/main" id="{B59D027A-FEFA-4CB7-B1D1-DD004630BFD8}"/>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a:extLst>
            <a:ext uri="{FF2B5EF4-FFF2-40B4-BE49-F238E27FC236}">
              <a16:creationId xmlns:a16="http://schemas.microsoft.com/office/drawing/2014/main" id="{B0FAB786-547D-4E2F-AD55-1A158F6C3EF7}"/>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a:extLst>
            <a:ext uri="{FF2B5EF4-FFF2-40B4-BE49-F238E27FC236}">
              <a16:creationId xmlns:a16="http://schemas.microsoft.com/office/drawing/2014/main" id="{4485BB95-6B97-4E9B-98A9-C568456C18F1}"/>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CB921B2F-0898-41E5-9F16-C9504B334BB7}"/>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B4052096-ECCF-4B17-9CA1-482E0DA4FAE7}"/>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367" name="【市民会館】&#10;一人当たり面積平均値テキスト">
          <a:extLst>
            <a:ext uri="{FF2B5EF4-FFF2-40B4-BE49-F238E27FC236}">
              <a16:creationId xmlns:a16="http://schemas.microsoft.com/office/drawing/2014/main" id="{C2077BDD-D94C-461E-9A7C-6E43CEEE591E}"/>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a:extLst>
            <a:ext uri="{FF2B5EF4-FFF2-40B4-BE49-F238E27FC236}">
              <a16:creationId xmlns:a16="http://schemas.microsoft.com/office/drawing/2014/main" id="{84E4B379-9CC8-4628-B555-B9E46CCFBD54}"/>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a:extLst>
            <a:ext uri="{FF2B5EF4-FFF2-40B4-BE49-F238E27FC236}">
              <a16:creationId xmlns:a16="http://schemas.microsoft.com/office/drawing/2014/main" id="{53D04508-E288-4E6B-A06F-E2AB31B74A4D}"/>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0" name="フローチャート: 判断 369">
          <a:extLst>
            <a:ext uri="{FF2B5EF4-FFF2-40B4-BE49-F238E27FC236}">
              <a16:creationId xmlns:a16="http://schemas.microsoft.com/office/drawing/2014/main" id="{C44E1B85-F2A2-4CA0-998B-67CCA0371821}"/>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71" name="フローチャート: 判断 370">
          <a:extLst>
            <a:ext uri="{FF2B5EF4-FFF2-40B4-BE49-F238E27FC236}">
              <a16:creationId xmlns:a16="http://schemas.microsoft.com/office/drawing/2014/main" id="{83ACB389-00C1-4066-A58E-D80B30FE9F5A}"/>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72" name="フローチャート: 判断 371">
          <a:extLst>
            <a:ext uri="{FF2B5EF4-FFF2-40B4-BE49-F238E27FC236}">
              <a16:creationId xmlns:a16="http://schemas.microsoft.com/office/drawing/2014/main" id="{08981C0C-EBBC-4B28-A345-9CB1F1119872}"/>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D864DAD-404F-4AAC-AEE1-9E4810EC556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A0C33C3-CE01-496B-9B05-6582986723D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E6FDE27-E4F9-4404-B644-8A7EA5B2ED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62071FD-3701-4FAD-BBD4-5C86092760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40B65361-15A9-4230-AF35-302FFE9B308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378" name="楕円 377">
          <a:extLst>
            <a:ext uri="{FF2B5EF4-FFF2-40B4-BE49-F238E27FC236}">
              <a16:creationId xmlns:a16="http://schemas.microsoft.com/office/drawing/2014/main" id="{58843252-A039-4A21-A9B3-C568709E0386}"/>
            </a:ext>
          </a:extLst>
        </xdr:cNvPr>
        <xdr:cNvSpPr/>
      </xdr:nvSpPr>
      <xdr:spPr>
        <a:xfrm>
          <a:off x="10426700" y="183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163340</xdr:rowOff>
    </xdr:from>
    <xdr:ext cx="469744" cy="259045"/>
    <xdr:sp macro="" textlink="">
      <xdr:nvSpPr>
        <xdr:cNvPr id="379" name="【市民会館】&#10;一人当たり面積該当値テキスト">
          <a:extLst>
            <a:ext uri="{FF2B5EF4-FFF2-40B4-BE49-F238E27FC236}">
              <a16:creationId xmlns:a16="http://schemas.microsoft.com/office/drawing/2014/main" id="{62666F81-39EF-4C23-BC18-04816AFEE98A}"/>
            </a:ext>
          </a:extLst>
        </xdr:cNvPr>
        <xdr:cNvSpPr txBox="1"/>
      </xdr:nvSpPr>
      <xdr:spPr>
        <a:xfrm>
          <a:off x="10515600" y="18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146558</xdr:rowOff>
    </xdr:from>
    <xdr:to>
      <xdr:col>50</xdr:col>
      <xdr:colOff>165100</xdr:colOff>
      <xdr:row>107</xdr:row>
      <xdr:rowOff>76708</xdr:rowOff>
    </xdr:to>
    <xdr:sp macro="" textlink="">
      <xdr:nvSpPr>
        <xdr:cNvPr id="380" name="楕円 379">
          <a:extLst>
            <a:ext uri="{FF2B5EF4-FFF2-40B4-BE49-F238E27FC236}">
              <a16:creationId xmlns:a16="http://schemas.microsoft.com/office/drawing/2014/main" id="{84468D6D-D148-4BC0-8680-ECD13DA7B2F2}"/>
            </a:ext>
          </a:extLst>
        </xdr:cNvPr>
        <xdr:cNvSpPr/>
      </xdr:nvSpPr>
      <xdr:spPr>
        <a:xfrm>
          <a:off x="9588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19813</xdr:rowOff>
    </xdr:from>
    <xdr:to>
      <xdr:col>55</xdr:col>
      <xdr:colOff>0</xdr:colOff>
      <xdr:row>107</xdr:row>
      <xdr:rowOff>25908</xdr:rowOff>
    </xdr:to>
    <xdr:cxnSp macro="">
      <xdr:nvCxnSpPr>
        <xdr:cNvPr id="381" name="直線コネクタ 380">
          <a:extLst>
            <a:ext uri="{FF2B5EF4-FFF2-40B4-BE49-F238E27FC236}">
              <a16:creationId xmlns:a16="http://schemas.microsoft.com/office/drawing/2014/main" id="{4E7A0AFE-6AB7-4440-8EE8-5074CC94B9A1}"/>
            </a:ext>
          </a:extLst>
        </xdr:cNvPr>
        <xdr:cNvCxnSpPr/>
      </xdr:nvCxnSpPr>
      <xdr:spPr>
        <a:xfrm flipV="1">
          <a:off x="9639300" y="18364963"/>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150368</xdr:rowOff>
    </xdr:from>
    <xdr:to>
      <xdr:col>46</xdr:col>
      <xdr:colOff>38100</xdr:colOff>
      <xdr:row>107</xdr:row>
      <xdr:rowOff>80518</xdr:rowOff>
    </xdr:to>
    <xdr:sp macro="" textlink="">
      <xdr:nvSpPr>
        <xdr:cNvPr id="382" name="楕円 381">
          <a:extLst>
            <a:ext uri="{FF2B5EF4-FFF2-40B4-BE49-F238E27FC236}">
              <a16:creationId xmlns:a16="http://schemas.microsoft.com/office/drawing/2014/main" id="{BCE24E92-1CF3-4085-AFF3-3827974E4EEF}"/>
            </a:ext>
          </a:extLst>
        </xdr:cNvPr>
        <xdr:cNvSpPr/>
      </xdr:nvSpPr>
      <xdr:spPr>
        <a:xfrm>
          <a:off x="8699500" y="183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25908</xdr:rowOff>
    </xdr:from>
    <xdr:to>
      <xdr:col>50</xdr:col>
      <xdr:colOff>114300</xdr:colOff>
      <xdr:row>107</xdr:row>
      <xdr:rowOff>29718</xdr:rowOff>
    </xdr:to>
    <xdr:cxnSp macro="">
      <xdr:nvCxnSpPr>
        <xdr:cNvPr id="383" name="直線コネクタ 382">
          <a:extLst>
            <a:ext uri="{FF2B5EF4-FFF2-40B4-BE49-F238E27FC236}">
              <a16:creationId xmlns:a16="http://schemas.microsoft.com/office/drawing/2014/main" id="{5E46CF05-35D2-4B8E-9F4D-E0347B4694F7}"/>
            </a:ext>
          </a:extLst>
        </xdr:cNvPr>
        <xdr:cNvCxnSpPr/>
      </xdr:nvCxnSpPr>
      <xdr:spPr>
        <a:xfrm flipV="1">
          <a:off x="8750300" y="1837105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154178</xdr:rowOff>
    </xdr:from>
    <xdr:to>
      <xdr:col>41</xdr:col>
      <xdr:colOff>101600</xdr:colOff>
      <xdr:row>107</xdr:row>
      <xdr:rowOff>84328</xdr:rowOff>
    </xdr:to>
    <xdr:sp macro="" textlink="">
      <xdr:nvSpPr>
        <xdr:cNvPr id="384" name="楕円 383">
          <a:extLst>
            <a:ext uri="{FF2B5EF4-FFF2-40B4-BE49-F238E27FC236}">
              <a16:creationId xmlns:a16="http://schemas.microsoft.com/office/drawing/2014/main" id="{E5B32956-2D38-4E5C-A585-4321F431230D}"/>
            </a:ext>
          </a:extLst>
        </xdr:cNvPr>
        <xdr:cNvSpPr/>
      </xdr:nvSpPr>
      <xdr:spPr>
        <a:xfrm>
          <a:off x="7810500" y="183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29718</xdr:rowOff>
    </xdr:from>
    <xdr:to>
      <xdr:col>45</xdr:col>
      <xdr:colOff>177800</xdr:colOff>
      <xdr:row>107</xdr:row>
      <xdr:rowOff>33528</xdr:rowOff>
    </xdr:to>
    <xdr:cxnSp macro="">
      <xdr:nvCxnSpPr>
        <xdr:cNvPr id="385" name="直線コネクタ 384">
          <a:extLst>
            <a:ext uri="{FF2B5EF4-FFF2-40B4-BE49-F238E27FC236}">
              <a16:creationId xmlns:a16="http://schemas.microsoft.com/office/drawing/2014/main" id="{8E5DB6A6-F898-4C9E-A327-BD18E9B8461A}"/>
            </a:ext>
          </a:extLst>
        </xdr:cNvPr>
        <xdr:cNvCxnSpPr/>
      </xdr:nvCxnSpPr>
      <xdr:spPr>
        <a:xfrm flipV="1">
          <a:off x="7861300" y="183748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157987</xdr:rowOff>
    </xdr:from>
    <xdr:to>
      <xdr:col>36</xdr:col>
      <xdr:colOff>165100</xdr:colOff>
      <xdr:row>107</xdr:row>
      <xdr:rowOff>88137</xdr:rowOff>
    </xdr:to>
    <xdr:sp macro="" textlink="">
      <xdr:nvSpPr>
        <xdr:cNvPr id="386" name="楕円 385">
          <a:extLst>
            <a:ext uri="{FF2B5EF4-FFF2-40B4-BE49-F238E27FC236}">
              <a16:creationId xmlns:a16="http://schemas.microsoft.com/office/drawing/2014/main" id="{2F34168E-422B-4BAB-ADC4-42FC9733333A}"/>
            </a:ext>
          </a:extLst>
        </xdr:cNvPr>
        <xdr:cNvSpPr/>
      </xdr:nvSpPr>
      <xdr:spPr>
        <a:xfrm>
          <a:off x="6921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33528</xdr:rowOff>
    </xdr:from>
    <xdr:to>
      <xdr:col>41</xdr:col>
      <xdr:colOff>50800</xdr:colOff>
      <xdr:row>107</xdr:row>
      <xdr:rowOff>37337</xdr:rowOff>
    </xdr:to>
    <xdr:cxnSp macro="">
      <xdr:nvCxnSpPr>
        <xdr:cNvPr id="387" name="直線コネクタ 386">
          <a:extLst>
            <a:ext uri="{FF2B5EF4-FFF2-40B4-BE49-F238E27FC236}">
              <a16:creationId xmlns:a16="http://schemas.microsoft.com/office/drawing/2014/main" id="{E8A4A2B0-B6A0-412C-88EC-82F28ECBA3F2}"/>
            </a:ext>
          </a:extLst>
        </xdr:cNvPr>
        <xdr:cNvCxnSpPr/>
      </xdr:nvCxnSpPr>
      <xdr:spPr>
        <a:xfrm flipV="1">
          <a:off x="6972300" y="1837867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388" name="n_1aveValue【市民会館】&#10;一人当たり面積">
          <a:extLst>
            <a:ext uri="{FF2B5EF4-FFF2-40B4-BE49-F238E27FC236}">
              <a16:creationId xmlns:a16="http://schemas.microsoft.com/office/drawing/2014/main" id="{6E0275D6-E6E5-476E-B176-926A4CADFE35}"/>
            </a:ext>
          </a:extLst>
        </xdr:cNvPr>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389" name="n_2aveValue【市民会館】&#10;一人当たり面積">
          <a:extLst>
            <a:ext uri="{FF2B5EF4-FFF2-40B4-BE49-F238E27FC236}">
              <a16:creationId xmlns:a16="http://schemas.microsoft.com/office/drawing/2014/main" id="{87C02AE8-D6FC-4EA8-B06C-18520FB1B048}"/>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390" name="n_3aveValue【市民会館】&#10;一人当たり面積">
          <a:extLst>
            <a:ext uri="{FF2B5EF4-FFF2-40B4-BE49-F238E27FC236}">
              <a16:creationId xmlns:a16="http://schemas.microsoft.com/office/drawing/2014/main" id="{E0E9EF8F-6347-420E-AAA5-D1DD8E599B6D}"/>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391" name="n_4aveValue【市民会館】&#10;一人当たり面積">
          <a:extLst>
            <a:ext uri="{FF2B5EF4-FFF2-40B4-BE49-F238E27FC236}">
              <a16:creationId xmlns:a16="http://schemas.microsoft.com/office/drawing/2014/main" id="{B6D08891-8445-439A-AF41-454ED748F6AC}"/>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93235</xdr:rowOff>
    </xdr:from>
    <xdr:ext cx="469744" cy="259045"/>
    <xdr:sp macro="" textlink="">
      <xdr:nvSpPr>
        <xdr:cNvPr id="392" name="n_1mainValue【市民会館】&#10;一人当たり面積">
          <a:extLst>
            <a:ext uri="{FF2B5EF4-FFF2-40B4-BE49-F238E27FC236}">
              <a16:creationId xmlns:a16="http://schemas.microsoft.com/office/drawing/2014/main" id="{85285DA0-B9C2-4A74-B88C-026AE71027A6}"/>
            </a:ext>
          </a:extLst>
        </xdr:cNvPr>
        <xdr:cNvSpPr txBox="1"/>
      </xdr:nvSpPr>
      <xdr:spPr>
        <a:xfrm>
          <a:off x="9391727" y="180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97045</xdr:rowOff>
    </xdr:from>
    <xdr:ext cx="469744" cy="259045"/>
    <xdr:sp macro="" textlink="">
      <xdr:nvSpPr>
        <xdr:cNvPr id="393" name="n_2mainValue【市民会館】&#10;一人当たり面積">
          <a:extLst>
            <a:ext uri="{FF2B5EF4-FFF2-40B4-BE49-F238E27FC236}">
              <a16:creationId xmlns:a16="http://schemas.microsoft.com/office/drawing/2014/main" id="{A65B14A1-D422-4B91-90D6-E494DA640FC2}"/>
            </a:ext>
          </a:extLst>
        </xdr:cNvPr>
        <xdr:cNvSpPr txBox="1"/>
      </xdr:nvSpPr>
      <xdr:spPr>
        <a:xfrm>
          <a:off x="8515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100855</xdr:rowOff>
    </xdr:from>
    <xdr:ext cx="469744" cy="259045"/>
    <xdr:sp macro="" textlink="">
      <xdr:nvSpPr>
        <xdr:cNvPr id="394" name="n_3mainValue【市民会館】&#10;一人当たり面積">
          <a:extLst>
            <a:ext uri="{FF2B5EF4-FFF2-40B4-BE49-F238E27FC236}">
              <a16:creationId xmlns:a16="http://schemas.microsoft.com/office/drawing/2014/main" id="{7D66BB64-727B-497A-829E-351AB72EDB2F}"/>
            </a:ext>
          </a:extLst>
        </xdr:cNvPr>
        <xdr:cNvSpPr txBox="1"/>
      </xdr:nvSpPr>
      <xdr:spPr>
        <a:xfrm>
          <a:off x="7626427" y="181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104664</xdr:rowOff>
    </xdr:from>
    <xdr:ext cx="469744" cy="259045"/>
    <xdr:sp macro="" textlink="">
      <xdr:nvSpPr>
        <xdr:cNvPr id="395" name="n_4mainValue【市民会館】&#10;一人当たり面積">
          <a:extLst>
            <a:ext uri="{FF2B5EF4-FFF2-40B4-BE49-F238E27FC236}">
              <a16:creationId xmlns:a16="http://schemas.microsoft.com/office/drawing/2014/main" id="{26EF7E4F-71DA-4519-9EDB-E3F2EEE1B143}"/>
            </a:ext>
          </a:extLst>
        </xdr:cNvPr>
        <xdr:cNvSpPr txBox="1"/>
      </xdr:nvSpPr>
      <xdr:spPr>
        <a:xfrm>
          <a:off x="6737427" y="1810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A806FA0-7E35-4C36-BAD7-73A74B3796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3A12F67-50D1-4696-9073-FDEE933479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9D60AF6-8B4A-44FE-8FA2-C40311A2F0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4E700C39-DC8E-4D7B-A633-E405E7B931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DA0B276-FD30-4DB5-AB3C-AF69198777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B42BC5A-AFFD-4904-8A31-52E24589CF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96BDBFA-B06F-45F9-BCEC-56AE34DB83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BCBEDF2-EE4B-4BE5-9C59-E96CC6DDF3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B6D9C5F9-B82D-4B78-B21F-4BAD366A175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D9DDEAF6-7312-47B2-BAA1-5E5557D9A2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C0E1536-5B6E-42A1-966B-EEC1071B51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CBB3898D-E648-4CB0-9D4B-E9FC80C13D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8929A252-95AE-47FF-AC61-3AF772B12C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2286A4AF-F65D-401D-A8C2-D79E47D665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7C5768A9-1650-4A5D-AB8C-9B2A1BCB8FF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179F734B-5734-4EDD-BD5D-94BC3E81AC7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312D2DB2-65CE-4FA1-BBC2-A40F8FF287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9FD65B98-BD93-40F1-A7E3-1D4E3D78383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3DEB0AD5-55AF-4991-9009-5CD1FCEA32D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E441E651-871B-455C-9F0B-4B4FA62FC3F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136080E5-9C56-49A0-A2AE-1ECFC45AC4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5C66E7C-1E86-418D-816F-D47DEB0683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8AF92DF5-D7CD-4233-8C0B-41B5534B65E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D8D0A5C1-9E03-4D77-B4B1-100DE61FB5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B098DA69-AA5A-46A9-AA3C-70A1A154528C}"/>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9C9B588-8D47-428C-84AA-252BB9A573F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F08A2CEB-AD96-4C5B-A7A1-043BC3C0573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15AA6D49-AE98-438E-92DB-4BD70D79701B}"/>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a:extLst>
            <a:ext uri="{FF2B5EF4-FFF2-40B4-BE49-F238E27FC236}">
              <a16:creationId xmlns:a16="http://schemas.microsoft.com/office/drawing/2014/main" id="{FF770389-EB18-4324-B0B8-4B36B7809324}"/>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36C1EB33-F436-4072-B521-296D3FABDA2B}"/>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6" name="フローチャート: 判断 425">
          <a:extLst>
            <a:ext uri="{FF2B5EF4-FFF2-40B4-BE49-F238E27FC236}">
              <a16:creationId xmlns:a16="http://schemas.microsoft.com/office/drawing/2014/main" id="{3873BA88-BBF8-4B19-8EF8-C93B1F412D62}"/>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7" name="フローチャート: 判断 426">
          <a:extLst>
            <a:ext uri="{FF2B5EF4-FFF2-40B4-BE49-F238E27FC236}">
              <a16:creationId xmlns:a16="http://schemas.microsoft.com/office/drawing/2014/main" id="{93F97551-9AC9-4351-9271-FB21E618AB2C}"/>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8" name="フローチャート: 判断 427">
          <a:extLst>
            <a:ext uri="{FF2B5EF4-FFF2-40B4-BE49-F238E27FC236}">
              <a16:creationId xmlns:a16="http://schemas.microsoft.com/office/drawing/2014/main" id="{008326A5-11B5-45C1-A6C3-B8FB35100B1A}"/>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29" name="フローチャート: 判断 428">
          <a:extLst>
            <a:ext uri="{FF2B5EF4-FFF2-40B4-BE49-F238E27FC236}">
              <a16:creationId xmlns:a16="http://schemas.microsoft.com/office/drawing/2014/main" id="{3AE976D3-4E26-4467-B524-F5B45150A96E}"/>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0" name="フローチャート: 判断 429">
          <a:extLst>
            <a:ext uri="{FF2B5EF4-FFF2-40B4-BE49-F238E27FC236}">
              <a16:creationId xmlns:a16="http://schemas.microsoft.com/office/drawing/2014/main" id="{01A0F87E-FCEB-4ECF-A108-2F1A3DA2C3F5}"/>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48164D2-13E5-40A6-8722-1DDC18206E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F0EEB48-557D-4FDF-9CF9-996465232B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953C588-FC66-4870-B161-695D72C9DE7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18E8B08-C22E-40DE-B5E1-F0067042EB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6D593A0-A057-49DE-808C-8096AE5EC7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36" name="楕円 435">
          <a:extLst>
            <a:ext uri="{FF2B5EF4-FFF2-40B4-BE49-F238E27FC236}">
              <a16:creationId xmlns:a16="http://schemas.microsoft.com/office/drawing/2014/main" id="{DE76C47A-0CD2-4F92-B27A-3EA63B0D1BBC}"/>
            </a:ext>
          </a:extLst>
        </xdr:cNvPr>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82567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56EBA8EE-E607-42EB-81CB-40257EDBB3A2}"/>
            </a:ext>
          </a:extLst>
        </xdr:cNvPr>
        <xdr:cNvSpPr txBox="1"/>
      </xdr:nvSpPr>
      <xdr:spPr>
        <a:xfrm>
          <a:off x="16357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156845</xdr:rowOff>
    </xdr:from>
    <xdr:to>
      <xdr:col>81</xdr:col>
      <xdr:colOff>101600</xdr:colOff>
      <xdr:row>37</xdr:row>
      <xdr:rowOff>86995</xdr:rowOff>
    </xdr:to>
    <xdr:sp macro="" textlink="">
      <xdr:nvSpPr>
        <xdr:cNvPr id="438" name="楕円 437">
          <a:extLst>
            <a:ext uri="{FF2B5EF4-FFF2-40B4-BE49-F238E27FC236}">
              <a16:creationId xmlns:a16="http://schemas.microsoft.com/office/drawing/2014/main" id="{6549C7BB-F2A9-4D28-8C42-04D4C42A7CEF}"/>
            </a:ext>
          </a:extLst>
        </xdr:cNvPr>
        <xdr:cNvSpPr/>
      </xdr:nvSpPr>
      <xdr:spPr>
        <a:xfrm>
          <a:off x="15430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36195</xdr:rowOff>
    </xdr:from>
    <xdr:to>
      <xdr:col>85</xdr:col>
      <xdr:colOff>127000</xdr:colOff>
      <xdr:row>37</xdr:row>
      <xdr:rowOff>110490</xdr:rowOff>
    </xdr:to>
    <xdr:cxnSp macro="">
      <xdr:nvCxnSpPr>
        <xdr:cNvPr id="439" name="直線コネクタ 438">
          <a:extLst>
            <a:ext uri="{FF2B5EF4-FFF2-40B4-BE49-F238E27FC236}">
              <a16:creationId xmlns:a16="http://schemas.microsoft.com/office/drawing/2014/main" id="{1E9476E1-CDE6-4815-9E30-846E4E189C58}"/>
            </a:ext>
          </a:extLst>
        </xdr:cNvPr>
        <xdr:cNvCxnSpPr/>
      </xdr:nvCxnSpPr>
      <xdr:spPr>
        <a:xfrm>
          <a:off x="15481300" y="637984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440" name="楕円 439">
          <a:extLst>
            <a:ext uri="{FF2B5EF4-FFF2-40B4-BE49-F238E27FC236}">
              <a16:creationId xmlns:a16="http://schemas.microsoft.com/office/drawing/2014/main" id="{687FCB47-0D43-4A08-AF82-49B3FE701FD4}"/>
            </a:ext>
          </a:extLst>
        </xdr:cNvPr>
        <xdr:cNvSpPr/>
      </xdr:nvSpPr>
      <xdr:spPr>
        <a:xfrm>
          <a:off x="1454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36195</xdr:rowOff>
    </xdr:to>
    <xdr:cxnSp macro="">
      <xdr:nvCxnSpPr>
        <xdr:cNvPr id="441" name="直線コネクタ 440">
          <a:extLst>
            <a:ext uri="{FF2B5EF4-FFF2-40B4-BE49-F238E27FC236}">
              <a16:creationId xmlns:a16="http://schemas.microsoft.com/office/drawing/2014/main" id="{AC771933-0F56-4A8E-A3A4-4B8D60645404}"/>
            </a:ext>
          </a:extLst>
        </xdr:cNvPr>
        <xdr:cNvCxnSpPr/>
      </xdr:nvCxnSpPr>
      <xdr:spPr>
        <a:xfrm>
          <a:off x="14592300" y="63055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xdr:rowOff>
    </xdr:from>
    <xdr:to>
      <xdr:col>72</xdr:col>
      <xdr:colOff>38100</xdr:colOff>
      <xdr:row>36</xdr:row>
      <xdr:rowOff>109855</xdr:rowOff>
    </xdr:to>
    <xdr:sp macro="" textlink="">
      <xdr:nvSpPr>
        <xdr:cNvPr id="442" name="楕円 441">
          <a:extLst>
            <a:ext uri="{FF2B5EF4-FFF2-40B4-BE49-F238E27FC236}">
              <a16:creationId xmlns:a16="http://schemas.microsoft.com/office/drawing/2014/main" id="{45ED3668-EA22-4445-9430-E338A0D3E45D}"/>
            </a:ext>
          </a:extLst>
        </xdr:cNvPr>
        <xdr:cNvSpPr/>
      </xdr:nvSpPr>
      <xdr:spPr>
        <a:xfrm>
          <a:off x="13652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59055</xdr:rowOff>
    </xdr:from>
    <xdr:to>
      <xdr:col>76</xdr:col>
      <xdr:colOff>114300</xdr:colOff>
      <xdr:row>36</xdr:row>
      <xdr:rowOff>133350</xdr:rowOff>
    </xdr:to>
    <xdr:cxnSp macro="">
      <xdr:nvCxnSpPr>
        <xdr:cNvPr id="443" name="直線コネクタ 442">
          <a:extLst>
            <a:ext uri="{FF2B5EF4-FFF2-40B4-BE49-F238E27FC236}">
              <a16:creationId xmlns:a16="http://schemas.microsoft.com/office/drawing/2014/main" id="{77B4E13B-8AB0-4355-B87C-82E66BD574C5}"/>
            </a:ext>
          </a:extLst>
        </xdr:cNvPr>
        <xdr:cNvCxnSpPr/>
      </xdr:nvCxnSpPr>
      <xdr:spPr>
        <a:xfrm>
          <a:off x="13703300" y="62312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444" name="楕円 443">
          <a:extLst>
            <a:ext uri="{FF2B5EF4-FFF2-40B4-BE49-F238E27FC236}">
              <a16:creationId xmlns:a16="http://schemas.microsoft.com/office/drawing/2014/main" id="{45913850-A3E0-4732-9ABE-27BB92FD45EC}"/>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59055</xdr:rowOff>
    </xdr:to>
    <xdr:cxnSp macro="">
      <xdr:nvCxnSpPr>
        <xdr:cNvPr id="445" name="直線コネクタ 444">
          <a:extLst>
            <a:ext uri="{FF2B5EF4-FFF2-40B4-BE49-F238E27FC236}">
              <a16:creationId xmlns:a16="http://schemas.microsoft.com/office/drawing/2014/main" id="{005F8CAB-4083-400F-A2CD-AEAB17F04234}"/>
            </a:ext>
          </a:extLst>
        </xdr:cNvPr>
        <xdr:cNvCxnSpPr/>
      </xdr:nvCxnSpPr>
      <xdr:spPr>
        <a:xfrm>
          <a:off x="12814300" y="61569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715955B1-5EB5-49B4-970E-86C5CDCAEEE4}"/>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ACE52E74-847B-4C8C-8244-F8E010C9BEC7}"/>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B2D0F639-96C8-4657-87DE-A1C45E0EB72D}"/>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4C4BA13-F8BB-4231-8AE6-3D1C729F17E5}"/>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103522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D5765A4F-AEA1-48B5-B1EC-528D17B13C5F}"/>
            </a:ext>
          </a:extLst>
        </xdr:cNvPr>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B5696B51-158C-4932-A086-010CCB9DF0DC}"/>
            </a:ext>
          </a:extLst>
        </xdr:cNvPr>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126382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8D4046CB-477D-43B2-942B-07EDE0E2461F}"/>
            </a:ext>
          </a:extLst>
        </xdr:cNvPr>
        <xdr:cNvSpPr txBox="1"/>
      </xdr:nvSpPr>
      <xdr:spPr>
        <a:xfrm>
          <a:off x="13500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4E724234-BAD5-42C0-9A40-DDE6AD43C175}"/>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7D225764-EA97-4E68-9C20-44C4641DFC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68100E3-1A5D-4526-BB5F-B6532B5624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D20A5BE-109C-4254-9B98-3E2693C548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5115C01-72EA-4145-98F8-5C7974FFD7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4632D75-CE2B-43EC-850D-077954CE12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3A7B719-9B28-4A27-86BE-C9754C93F6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217F610F-AF56-44F5-A21B-77053F35A4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AC9C02C-0902-4156-BA7A-56303FF0EE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137DCA3-CC7B-4A2E-BC27-84E647D870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7709700-43B1-4EFB-BB16-277F84669C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8280DCE-8A80-4CCA-AEDA-36797B92879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6FABB1D4-8B38-46F6-B3D3-8E06EBAE1C1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460CB45A-5031-443F-BB2C-F4FBC6B2FA8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EE64C96B-4986-453F-8F90-6E68A6F58F8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FEEE8A7E-24C4-47A1-BD42-0E2E03C0DE2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DCDF05BD-1D7D-4D1B-8369-A07F6E446F2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90968D46-351C-4F1A-854C-30D314D2DDB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804D3CC4-A2CD-44B4-A99B-5BC11A2EF86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90116D03-EFF4-41C2-BAEB-C8DA1E71ADF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173D16E8-00BC-42C6-BE75-CA812450B35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34D49A67-907D-4F4A-8AEA-B00B1000633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B6C3C64B-B843-4120-BB53-2314B4DB218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6904EA69-35AC-48CF-9C2F-CAB660FAD2D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F55F8C0F-3FAE-42C4-A8EA-3601D6907E2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FB2959B5-01F2-4701-9B1B-1E5E034E1F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9" name="直線コネクタ 478">
          <a:extLst>
            <a:ext uri="{FF2B5EF4-FFF2-40B4-BE49-F238E27FC236}">
              <a16:creationId xmlns:a16="http://schemas.microsoft.com/office/drawing/2014/main" id="{1DEE7BCA-18EA-4C1E-A25C-4FCA5B7A3B2E}"/>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70BC2759-10A8-459D-B134-5F6FE34985DD}"/>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81" name="直線コネクタ 480">
          <a:extLst>
            <a:ext uri="{FF2B5EF4-FFF2-40B4-BE49-F238E27FC236}">
              <a16:creationId xmlns:a16="http://schemas.microsoft.com/office/drawing/2014/main" id="{71378B39-D498-4D9D-BBE1-86C778DFF86C}"/>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91217C51-62AD-4665-AE7B-CB36DB721397}"/>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3" name="直線コネクタ 482">
          <a:extLst>
            <a:ext uri="{FF2B5EF4-FFF2-40B4-BE49-F238E27FC236}">
              <a16:creationId xmlns:a16="http://schemas.microsoft.com/office/drawing/2014/main" id="{78A94DCB-F51B-4A60-A12D-4C77800C3E74}"/>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97EDD2A8-CE65-41CE-8270-346787F42CC2}"/>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5" name="フローチャート: 判断 484">
          <a:extLst>
            <a:ext uri="{FF2B5EF4-FFF2-40B4-BE49-F238E27FC236}">
              <a16:creationId xmlns:a16="http://schemas.microsoft.com/office/drawing/2014/main" id="{CC87A8A3-EE18-4794-BB18-14F74BD985AB}"/>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6" name="フローチャート: 判断 485">
          <a:extLst>
            <a:ext uri="{FF2B5EF4-FFF2-40B4-BE49-F238E27FC236}">
              <a16:creationId xmlns:a16="http://schemas.microsoft.com/office/drawing/2014/main" id="{484F3D6F-70D2-41C5-82E8-17F06D0CD35F}"/>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87" name="フローチャート: 判断 486">
          <a:extLst>
            <a:ext uri="{FF2B5EF4-FFF2-40B4-BE49-F238E27FC236}">
              <a16:creationId xmlns:a16="http://schemas.microsoft.com/office/drawing/2014/main" id="{A23EFCD3-8F9A-4A10-AFDA-B56F0BC33A43}"/>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88" name="フローチャート: 判断 487">
          <a:extLst>
            <a:ext uri="{FF2B5EF4-FFF2-40B4-BE49-F238E27FC236}">
              <a16:creationId xmlns:a16="http://schemas.microsoft.com/office/drawing/2014/main" id="{549C3DE1-00E2-4800-8C6C-96F8E9EFFEB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89" name="フローチャート: 判断 488">
          <a:extLst>
            <a:ext uri="{FF2B5EF4-FFF2-40B4-BE49-F238E27FC236}">
              <a16:creationId xmlns:a16="http://schemas.microsoft.com/office/drawing/2014/main" id="{C85DF79F-9D78-4219-B5F3-DBDBE9A55451}"/>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1DB3F4A-9254-47D2-91FC-2B7A8DB629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FED379A-D218-4D5A-8F50-85BD938865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D56DDBC-0EEB-47AF-AA7B-9E0A9151F7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385BC4F-55EA-44EA-9AAD-B204E86AC8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2A6196E-DB9A-4E3A-BA39-4BDE5D4DD8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159824</xdr:rowOff>
    </xdr:from>
    <xdr:to>
      <xdr:col>116</xdr:col>
      <xdr:colOff>114300</xdr:colOff>
      <xdr:row>40</xdr:row>
      <xdr:rowOff>89974</xdr:rowOff>
    </xdr:to>
    <xdr:sp macro="" textlink="">
      <xdr:nvSpPr>
        <xdr:cNvPr id="495" name="楕円 494">
          <a:extLst>
            <a:ext uri="{FF2B5EF4-FFF2-40B4-BE49-F238E27FC236}">
              <a16:creationId xmlns:a16="http://schemas.microsoft.com/office/drawing/2014/main" id="{9F3FBBE7-F41A-4A91-A762-C18997599FD8}"/>
            </a:ext>
          </a:extLst>
        </xdr:cNvPr>
        <xdr:cNvSpPr/>
      </xdr:nvSpPr>
      <xdr:spPr>
        <a:xfrm>
          <a:off x="22110700" y="68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11251</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6205651E-CD44-40E9-950B-F423BAA2669C}"/>
            </a:ext>
          </a:extLst>
        </xdr:cNvPr>
        <xdr:cNvSpPr txBox="1"/>
      </xdr:nvSpPr>
      <xdr:spPr>
        <a:xfrm>
          <a:off x="22199600" y="669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166426</xdr:rowOff>
    </xdr:from>
    <xdr:to>
      <xdr:col>112</xdr:col>
      <xdr:colOff>38100</xdr:colOff>
      <xdr:row>40</xdr:row>
      <xdr:rowOff>96576</xdr:rowOff>
    </xdr:to>
    <xdr:sp macro="" textlink="">
      <xdr:nvSpPr>
        <xdr:cNvPr id="497" name="楕円 496">
          <a:extLst>
            <a:ext uri="{FF2B5EF4-FFF2-40B4-BE49-F238E27FC236}">
              <a16:creationId xmlns:a16="http://schemas.microsoft.com/office/drawing/2014/main" id="{1C196897-85CF-457F-AE24-E45DB7D7DF9C}"/>
            </a:ext>
          </a:extLst>
        </xdr:cNvPr>
        <xdr:cNvSpPr/>
      </xdr:nvSpPr>
      <xdr:spPr>
        <a:xfrm>
          <a:off x="21272500" y="685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39174</xdr:rowOff>
    </xdr:from>
    <xdr:to>
      <xdr:col>116</xdr:col>
      <xdr:colOff>63500</xdr:colOff>
      <xdr:row>40</xdr:row>
      <xdr:rowOff>45776</xdr:rowOff>
    </xdr:to>
    <xdr:cxnSp macro="">
      <xdr:nvCxnSpPr>
        <xdr:cNvPr id="498" name="直線コネクタ 497">
          <a:extLst>
            <a:ext uri="{FF2B5EF4-FFF2-40B4-BE49-F238E27FC236}">
              <a16:creationId xmlns:a16="http://schemas.microsoft.com/office/drawing/2014/main" id="{35C3D9EE-824F-4DD6-BEEF-90BD30A74165}"/>
            </a:ext>
          </a:extLst>
        </xdr:cNvPr>
        <xdr:cNvCxnSpPr/>
      </xdr:nvCxnSpPr>
      <xdr:spPr>
        <a:xfrm flipV="1">
          <a:off x="21323300" y="6897174"/>
          <a:ext cx="8382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1681</xdr:rowOff>
    </xdr:from>
    <xdr:to>
      <xdr:col>107</xdr:col>
      <xdr:colOff>101600</xdr:colOff>
      <xdr:row>40</xdr:row>
      <xdr:rowOff>103281</xdr:rowOff>
    </xdr:to>
    <xdr:sp macro="" textlink="">
      <xdr:nvSpPr>
        <xdr:cNvPr id="499" name="楕円 498">
          <a:extLst>
            <a:ext uri="{FF2B5EF4-FFF2-40B4-BE49-F238E27FC236}">
              <a16:creationId xmlns:a16="http://schemas.microsoft.com/office/drawing/2014/main" id="{1D10C69A-41D1-49BF-8A20-FF95DD245596}"/>
            </a:ext>
          </a:extLst>
        </xdr:cNvPr>
        <xdr:cNvSpPr/>
      </xdr:nvSpPr>
      <xdr:spPr>
        <a:xfrm>
          <a:off x="20383500" y="68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45776</xdr:rowOff>
    </xdr:from>
    <xdr:to>
      <xdr:col>111</xdr:col>
      <xdr:colOff>177800</xdr:colOff>
      <xdr:row>40</xdr:row>
      <xdr:rowOff>52481</xdr:rowOff>
    </xdr:to>
    <xdr:cxnSp macro="">
      <xdr:nvCxnSpPr>
        <xdr:cNvPr id="500" name="直線コネクタ 499">
          <a:extLst>
            <a:ext uri="{FF2B5EF4-FFF2-40B4-BE49-F238E27FC236}">
              <a16:creationId xmlns:a16="http://schemas.microsoft.com/office/drawing/2014/main" id="{E43197DD-68E9-4FE3-B7B7-90684F7D0F1C}"/>
            </a:ext>
          </a:extLst>
        </xdr:cNvPr>
        <xdr:cNvCxnSpPr/>
      </xdr:nvCxnSpPr>
      <xdr:spPr>
        <a:xfrm flipV="1">
          <a:off x="20434300" y="6903776"/>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5397</xdr:rowOff>
    </xdr:from>
    <xdr:to>
      <xdr:col>102</xdr:col>
      <xdr:colOff>165100</xdr:colOff>
      <xdr:row>40</xdr:row>
      <xdr:rowOff>106997</xdr:rowOff>
    </xdr:to>
    <xdr:sp macro="" textlink="">
      <xdr:nvSpPr>
        <xdr:cNvPr id="501" name="楕円 500">
          <a:extLst>
            <a:ext uri="{FF2B5EF4-FFF2-40B4-BE49-F238E27FC236}">
              <a16:creationId xmlns:a16="http://schemas.microsoft.com/office/drawing/2014/main" id="{C2A535C5-1AB0-4A35-9C44-E5EB88AD9B99}"/>
            </a:ext>
          </a:extLst>
        </xdr:cNvPr>
        <xdr:cNvSpPr/>
      </xdr:nvSpPr>
      <xdr:spPr>
        <a:xfrm>
          <a:off x="19494500" y="68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52481</xdr:rowOff>
    </xdr:from>
    <xdr:to>
      <xdr:col>107</xdr:col>
      <xdr:colOff>50800</xdr:colOff>
      <xdr:row>40</xdr:row>
      <xdr:rowOff>56197</xdr:rowOff>
    </xdr:to>
    <xdr:cxnSp macro="">
      <xdr:nvCxnSpPr>
        <xdr:cNvPr id="502" name="直線コネクタ 501">
          <a:extLst>
            <a:ext uri="{FF2B5EF4-FFF2-40B4-BE49-F238E27FC236}">
              <a16:creationId xmlns:a16="http://schemas.microsoft.com/office/drawing/2014/main" id="{944B1B8E-C542-43D3-A167-EEAD4DFCCECF}"/>
            </a:ext>
          </a:extLst>
        </xdr:cNvPr>
        <xdr:cNvCxnSpPr/>
      </xdr:nvCxnSpPr>
      <xdr:spPr>
        <a:xfrm flipV="1">
          <a:off x="19545300" y="6910481"/>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67110</xdr:rowOff>
    </xdr:from>
    <xdr:to>
      <xdr:col>98</xdr:col>
      <xdr:colOff>38100</xdr:colOff>
      <xdr:row>40</xdr:row>
      <xdr:rowOff>168710</xdr:rowOff>
    </xdr:to>
    <xdr:sp macro="" textlink="">
      <xdr:nvSpPr>
        <xdr:cNvPr id="503" name="楕円 502">
          <a:extLst>
            <a:ext uri="{FF2B5EF4-FFF2-40B4-BE49-F238E27FC236}">
              <a16:creationId xmlns:a16="http://schemas.microsoft.com/office/drawing/2014/main" id="{230961E4-F948-4D22-8EAC-61C1F4A6366A}"/>
            </a:ext>
          </a:extLst>
        </xdr:cNvPr>
        <xdr:cNvSpPr/>
      </xdr:nvSpPr>
      <xdr:spPr>
        <a:xfrm>
          <a:off x="18605500" y="69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56197</xdr:rowOff>
    </xdr:from>
    <xdr:to>
      <xdr:col>102</xdr:col>
      <xdr:colOff>114300</xdr:colOff>
      <xdr:row>40</xdr:row>
      <xdr:rowOff>117910</xdr:rowOff>
    </xdr:to>
    <xdr:cxnSp macro="">
      <xdr:nvCxnSpPr>
        <xdr:cNvPr id="504" name="直線コネクタ 503">
          <a:extLst>
            <a:ext uri="{FF2B5EF4-FFF2-40B4-BE49-F238E27FC236}">
              <a16:creationId xmlns:a16="http://schemas.microsoft.com/office/drawing/2014/main" id="{FA79CE23-260E-4E41-9210-1C9C5F628372}"/>
            </a:ext>
          </a:extLst>
        </xdr:cNvPr>
        <xdr:cNvCxnSpPr/>
      </xdr:nvCxnSpPr>
      <xdr:spPr>
        <a:xfrm flipV="1">
          <a:off x="18656300" y="6914197"/>
          <a:ext cx="889000" cy="6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A212DFC9-F28D-45C9-A04A-A2FCF25F53CD}"/>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FB75AAAB-89EB-4273-AC5B-157D4C2009C7}"/>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D91011D7-4A4F-4888-B53F-62C22E48E98F}"/>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8286E64C-75A4-4BE7-B808-72C1100E50F8}"/>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113103</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950B0570-F3E6-4DF7-B7C4-BC618AA16498}"/>
            </a:ext>
          </a:extLst>
        </xdr:cNvPr>
        <xdr:cNvSpPr txBox="1"/>
      </xdr:nvSpPr>
      <xdr:spPr>
        <a:xfrm>
          <a:off x="21011095" y="662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119808</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A69F57A2-1E07-4678-A783-E5C3470013B4}"/>
            </a:ext>
          </a:extLst>
        </xdr:cNvPr>
        <xdr:cNvSpPr txBox="1"/>
      </xdr:nvSpPr>
      <xdr:spPr>
        <a:xfrm>
          <a:off x="20134795" y="663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98124</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72E4126E-39B8-441F-BDB5-BA6C60473FC5}"/>
            </a:ext>
          </a:extLst>
        </xdr:cNvPr>
        <xdr:cNvSpPr txBox="1"/>
      </xdr:nvSpPr>
      <xdr:spPr>
        <a:xfrm>
          <a:off x="19245795" y="69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159837</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29B17D88-11DB-4189-A201-15DBB6742ABB}"/>
            </a:ext>
          </a:extLst>
        </xdr:cNvPr>
        <xdr:cNvSpPr txBox="1"/>
      </xdr:nvSpPr>
      <xdr:spPr>
        <a:xfrm>
          <a:off x="18389111" y="701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7A050155-16A6-428F-8DFB-E51EDFF893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9B2A3E9C-681C-446D-8111-06DD373A57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3EDEC6-6EDC-481B-A4DF-9BD38E2B1A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48474F5C-243E-4A37-AFEA-77721F6A62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12DEE7B-C247-4105-92AC-59735FE24D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D423EFD2-D699-4536-9D4C-BB680E1998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91389584-1516-41BA-AF52-7E16171A88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94033E6-E722-4964-BBC3-DD66E6815B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57972401-495F-45E6-9AD5-F99A3AEAEF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84F9096E-2CE2-4C0B-9277-85F9168AB43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4D693D52-4340-42B5-B516-5DD6D745509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75249D7A-5E55-458A-B6AD-0AB951FAA1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7F3FA3C6-19DD-44FE-8821-93F0F8E4B78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4C71A74B-6284-48F7-9C8D-414B15F4A4D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355AD4E2-5C17-45C4-B392-AD5D5651E2B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5130B9BF-85FB-451B-A3B1-3C98E74DF92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492ED98B-7C5D-4D2C-A24B-1A61FEB3D3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960AD969-7C08-46A8-B1A4-2EB2D74904E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37FF089F-FFA2-4A00-A541-B3803D32425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A910EC9C-0DF2-4B16-B13E-3B2A5BEDAA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8CBC0A21-494D-42B1-B35B-8595753F4A9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84AFEFF3-9819-4A60-9634-BC97AE10BF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6FD8C336-7EB2-4981-8374-E7173CBBC3A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DCD49994-ACD1-4CC6-8CDF-8941099F98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7469E504-6860-48E6-AA7D-90739ED3C792}"/>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8367EECE-1A97-4509-9BE8-ECFD23F8D62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35A0FF9B-1E3E-4B45-AB70-50E544BE3E3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BF52D1BE-F30E-40CE-BD50-367F2A78D724}"/>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1" name="直線コネクタ 540">
          <a:extLst>
            <a:ext uri="{FF2B5EF4-FFF2-40B4-BE49-F238E27FC236}">
              <a16:creationId xmlns:a16="http://schemas.microsoft.com/office/drawing/2014/main" id="{5B9396A0-4F41-46BE-9A16-3696C5BC3435}"/>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46AC003B-1F3F-4E9F-91E8-4EC5311D670D}"/>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3" name="フローチャート: 判断 542">
          <a:extLst>
            <a:ext uri="{FF2B5EF4-FFF2-40B4-BE49-F238E27FC236}">
              <a16:creationId xmlns:a16="http://schemas.microsoft.com/office/drawing/2014/main" id="{441B6CEB-6ED1-4A4F-9B21-421AC95310CF}"/>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4" name="フローチャート: 判断 543">
          <a:extLst>
            <a:ext uri="{FF2B5EF4-FFF2-40B4-BE49-F238E27FC236}">
              <a16:creationId xmlns:a16="http://schemas.microsoft.com/office/drawing/2014/main" id="{2229B5DE-0735-4360-AF93-D49829A039C2}"/>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5" name="フローチャート: 判断 544">
          <a:extLst>
            <a:ext uri="{FF2B5EF4-FFF2-40B4-BE49-F238E27FC236}">
              <a16:creationId xmlns:a16="http://schemas.microsoft.com/office/drawing/2014/main" id="{09A5657F-4874-4CBB-AFBD-8C64B2CCD17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6" name="フローチャート: 判断 545">
          <a:extLst>
            <a:ext uri="{FF2B5EF4-FFF2-40B4-BE49-F238E27FC236}">
              <a16:creationId xmlns:a16="http://schemas.microsoft.com/office/drawing/2014/main" id="{62F2DD00-5952-4CA2-8855-AADB7EEB61C8}"/>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7" name="フローチャート: 判断 546">
          <a:extLst>
            <a:ext uri="{FF2B5EF4-FFF2-40B4-BE49-F238E27FC236}">
              <a16:creationId xmlns:a16="http://schemas.microsoft.com/office/drawing/2014/main" id="{52A8B83D-AC60-4057-B3D1-1C5741D636AA}"/>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4A863FF-08E2-470E-942F-C3BF8715E3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6E6A08D-8283-46A9-B6F1-5CB1350C75B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B5ECCFC-4941-4335-A4D1-FBE1935F1B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BF0810A-81C1-400E-B7A9-481701D123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2476A31-C113-414C-9BBE-7D5C96488F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38735</xdr:rowOff>
    </xdr:from>
    <xdr:to>
      <xdr:col>85</xdr:col>
      <xdr:colOff>177800</xdr:colOff>
      <xdr:row>58</xdr:row>
      <xdr:rowOff>140335</xdr:rowOff>
    </xdr:to>
    <xdr:sp macro="" textlink="">
      <xdr:nvSpPr>
        <xdr:cNvPr id="553" name="楕円 552">
          <a:extLst>
            <a:ext uri="{FF2B5EF4-FFF2-40B4-BE49-F238E27FC236}">
              <a16:creationId xmlns:a16="http://schemas.microsoft.com/office/drawing/2014/main" id="{3246C245-A164-483A-8EE9-989274A90D81}"/>
            </a:ext>
          </a:extLst>
        </xdr:cNvPr>
        <xdr:cNvSpPr/>
      </xdr:nvSpPr>
      <xdr:spPr>
        <a:xfrm>
          <a:off x="16268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61612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B4CB827F-89F7-4901-B5E0-3154C395774A}"/>
            </a:ext>
          </a:extLst>
        </xdr:cNvPr>
        <xdr:cNvSpPr txBox="1"/>
      </xdr:nvSpPr>
      <xdr:spPr>
        <a:xfrm>
          <a:off x="16357600"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168275</xdr:rowOff>
    </xdr:from>
    <xdr:to>
      <xdr:col>81</xdr:col>
      <xdr:colOff>101600</xdr:colOff>
      <xdr:row>58</xdr:row>
      <xdr:rowOff>98425</xdr:rowOff>
    </xdr:to>
    <xdr:sp macro="" textlink="">
      <xdr:nvSpPr>
        <xdr:cNvPr id="555" name="楕円 554">
          <a:extLst>
            <a:ext uri="{FF2B5EF4-FFF2-40B4-BE49-F238E27FC236}">
              <a16:creationId xmlns:a16="http://schemas.microsoft.com/office/drawing/2014/main" id="{EA402840-733A-426F-B022-09509E784792}"/>
            </a:ext>
          </a:extLst>
        </xdr:cNvPr>
        <xdr:cNvSpPr/>
      </xdr:nvSpPr>
      <xdr:spPr>
        <a:xfrm>
          <a:off x="15430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47625</xdr:rowOff>
    </xdr:from>
    <xdr:to>
      <xdr:col>85</xdr:col>
      <xdr:colOff>127000</xdr:colOff>
      <xdr:row>58</xdr:row>
      <xdr:rowOff>89535</xdr:rowOff>
    </xdr:to>
    <xdr:cxnSp macro="">
      <xdr:nvCxnSpPr>
        <xdr:cNvPr id="556" name="直線コネクタ 555">
          <a:extLst>
            <a:ext uri="{FF2B5EF4-FFF2-40B4-BE49-F238E27FC236}">
              <a16:creationId xmlns:a16="http://schemas.microsoft.com/office/drawing/2014/main" id="{8863E56D-B959-485F-A13C-1F040EADDC23}"/>
            </a:ext>
          </a:extLst>
        </xdr:cNvPr>
        <xdr:cNvCxnSpPr/>
      </xdr:nvCxnSpPr>
      <xdr:spPr>
        <a:xfrm>
          <a:off x="15481300" y="99917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126365</xdr:rowOff>
    </xdr:from>
    <xdr:to>
      <xdr:col>76</xdr:col>
      <xdr:colOff>165100</xdr:colOff>
      <xdr:row>58</xdr:row>
      <xdr:rowOff>56515</xdr:rowOff>
    </xdr:to>
    <xdr:sp macro="" textlink="">
      <xdr:nvSpPr>
        <xdr:cNvPr id="557" name="楕円 556">
          <a:extLst>
            <a:ext uri="{FF2B5EF4-FFF2-40B4-BE49-F238E27FC236}">
              <a16:creationId xmlns:a16="http://schemas.microsoft.com/office/drawing/2014/main" id="{D53AE5BE-8E9E-4B1C-9EFC-3FCC42D4A864}"/>
            </a:ext>
          </a:extLst>
        </xdr:cNvPr>
        <xdr:cNvSpPr/>
      </xdr:nvSpPr>
      <xdr:spPr>
        <a:xfrm>
          <a:off x="14541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xdr:rowOff>
    </xdr:from>
    <xdr:to>
      <xdr:col>81</xdr:col>
      <xdr:colOff>50800</xdr:colOff>
      <xdr:row>58</xdr:row>
      <xdr:rowOff>47625</xdr:rowOff>
    </xdr:to>
    <xdr:cxnSp macro="">
      <xdr:nvCxnSpPr>
        <xdr:cNvPr id="558" name="直線コネクタ 557">
          <a:extLst>
            <a:ext uri="{FF2B5EF4-FFF2-40B4-BE49-F238E27FC236}">
              <a16:creationId xmlns:a16="http://schemas.microsoft.com/office/drawing/2014/main" id="{6784F022-091E-41E2-91E9-D18DFE0F8A6C}"/>
            </a:ext>
          </a:extLst>
        </xdr:cNvPr>
        <xdr:cNvCxnSpPr/>
      </xdr:nvCxnSpPr>
      <xdr:spPr>
        <a:xfrm>
          <a:off x="14592300" y="99498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84455</xdr:rowOff>
    </xdr:from>
    <xdr:to>
      <xdr:col>72</xdr:col>
      <xdr:colOff>38100</xdr:colOff>
      <xdr:row>58</xdr:row>
      <xdr:rowOff>14605</xdr:rowOff>
    </xdr:to>
    <xdr:sp macro="" textlink="">
      <xdr:nvSpPr>
        <xdr:cNvPr id="559" name="楕円 558">
          <a:extLst>
            <a:ext uri="{FF2B5EF4-FFF2-40B4-BE49-F238E27FC236}">
              <a16:creationId xmlns:a16="http://schemas.microsoft.com/office/drawing/2014/main" id="{E89A64B4-F05C-48DC-806F-7E13F0B6B38E}"/>
            </a:ext>
          </a:extLst>
        </xdr:cNvPr>
        <xdr:cNvSpPr/>
      </xdr:nvSpPr>
      <xdr:spPr>
        <a:xfrm>
          <a:off x="13652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58</xdr:row>
      <xdr:rowOff>5715</xdr:rowOff>
    </xdr:to>
    <xdr:cxnSp macro="">
      <xdr:nvCxnSpPr>
        <xdr:cNvPr id="560" name="直線コネクタ 559">
          <a:extLst>
            <a:ext uri="{FF2B5EF4-FFF2-40B4-BE49-F238E27FC236}">
              <a16:creationId xmlns:a16="http://schemas.microsoft.com/office/drawing/2014/main" id="{7F405736-38D1-4A8C-BA3B-79BB5707B8A1}"/>
            </a:ext>
          </a:extLst>
        </xdr:cNvPr>
        <xdr:cNvCxnSpPr/>
      </xdr:nvCxnSpPr>
      <xdr:spPr>
        <a:xfrm>
          <a:off x="13703300" y="9907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42545</xdr:rowOff>
    </xdr:from>
    <xdr:to>
      <xdr:col>67</xdr:col>
      <xdr:colOff>101600</xdr:colOff>
      <xdr:row>57</xdr:row>
      <xdr:rowOff>144145</xdr:rowOff>
    </xdr:to>
    <xdr:sp macro="" textlink="">
      <xdr:nvSpPr>
        <xdr:cNvPr id="561" name="楕円 560">
          <a:extLst>
            <a:ext uri="{FF2B5EF4-FFF2-40B4-BE49-F238E27FC236}">
              <a16:creationId xmlns:a16="http://schemas.microsoft.com/office/drawing/2014/main" id="{A9A1BF53-2FAE-4EC1-A660-473895CDADF4}"/>
            </a:ext>
          </a:extLst>
        </xdr:cNvPr>
        <xdr:cNvSpPr/>
      </xdr:nvSpPr>
      <xdr:spPr>
        <a:xfrm>
          <a:off x="12763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93345</xdr:rowOff>
    </xdr:from>
    <xdr:to>
      <xdr:col>71</xdr:col>
      <xdr:colOff>177800</xdr:colOff>
      <xdr:row>57</xdr:row>
      <xdr:rowOff>135255</xdr:rowOff>
    </xdr:to>
    <xdr:cxnSp macro="">
      <xdr:nvCxnSpPr>
        <xdr:cNvPr id="562" name="直線コネクタ 561">
          <a:extLst>
            <a:ext uri="{FF2B5EF4-FFF2-40B4-BE49-F238E27FC236}">
              <a16:creationId xmlns:a16="http://schemas.microsoft.com/office/drawing/2014/main" id="{BF1D88AC-BA22-4FBF-9128-0EEECB54A673}"/>
            </a:ext>
          </a:extLst>
        </xdr:cNvPr>
        <xdr:cNvCxnSpPr/>
      </xdr:nvCxnSpPr>
      <xdr:spPr>
        <a:xfrm>
          <a:off x="12814300" y="9865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09E100F9-5DE3-4318-AB5B-3027D506307A}"/>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CAE95EBE-D677-4E34-A07B-3261E87B4BF1}"/>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27FE3A90-E932-4C63-B6E1-5FC3B0540A7B}"/>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1A83E57B-53E3-4D11-B96E-397C76C2F14B}"/>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114952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565DB97E-C251-4F33-B8EA-048C94984CA6}"/>
            </a:ext>
          </a:extLst>
        </xdr:cNvPr>
        <xdr:cNvSpPr txBox="1"/>
      </xdr:nvSpPr>
      <xdr:spPr>
        <a:xfrm>
          <a:off x="15266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73042</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E0925B2E-A76A-442F-9445-6D357610F058}"/>
            </a:ext>
          </a:extLst>
        </xdr:cNvPr>
        <xdr:cNvSpPr txBox="1"/>
      </xdr:nvSpPr>
      <xdr:spPr>
        <a:xfrm>
          <a:off x="14389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31132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C71DA8FA-76C6-4E08-AC45-063D8D621C15}"/>
            </a:ext>
          </a:extLst>
        </xdr:cNvPr>
        <xdr:cNvSpPr txBox="1"/>
      </xdr:nvSpPr>
      <xdr:spPr>
        <a:xfrm>
          <a:off x="13500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160672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3CE0476B-8F15-48D3-A206-A032486E0157}"/>
            </a:ext>
          </a:extLst>
        </xdr:cNvPr>
        <xdr:cNvSpPr txBox="1"/>
      </xdr:nvSpPr>
      <xdr:spPr>
        <a:xfrm>
          <a:off x="126117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BE4350F9-8519-4F0E-9689-ABDCD036B9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92DEFA4E-E684-4335-9663-E25F3CD50D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4381BFEB-1506-4104-9A88-50DAD16A45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383C6FF-0CBA-4751-8A57-4E54517F5F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81386FE6-9E64-4604-9278-D79408741A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B56A5594-D8A8-4077-820A-6D131F5D8F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89A642CA-8A6E-4785-9883-66BBE4BDD8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87ED499F-374E-4EB8-A8AC-A1D886EFFD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20D097E6-98EC-44FB-98BB-F46AFAF808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FFE505D6-90A1-43C2-A763-4C80916F34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2C41CCC2-FE6D-419A-8E6D-5BA0DFA81B6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24A9333D-7801-49D6-9396-90CEE06970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512F4F69-C5D5-4D91-8630-6BC960E72B8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934D147F-6485-4192-A147-BF20342E7F7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AB130762-5D0F-40C3-B332-C6E870B925C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B0BCA5A5-F5A7-4692-A060-D22D1EB4732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CC4BD915-2837-468F-B2A3-84915C283E2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B187A5BA-7F31-4F01-B267-CFC02412EAC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8D90FF3B-7ED3-4CBA-BFED-4046C45D302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D1798774-FE60-45FE-82B1-5FE17883CDE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E32CC34B-E90D-4C1C-B5A8-3553DC2803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9A0C2A98-F1DA-4E82-BB13-90C96F36E9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E6DE0B11-7570-4FA8-B9B1-D9333721D0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4" name="直線コネクタ 593">
          <a:extLst>
            <a:ext uri="{FF2B5EF4-FFF2-40B4-BE49-F238E27FC236}">
              <a16:creationId xmlns:a16="http://schemas.microsoft.com/office/drawing/2014/main" id="{4AFDEF51-4753-4034-8432-47D48B3EDCFE}"/>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3D45BED0-1DAF-4256-9454-2F8E248B8AB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6" name="直線コネクタ 595">
          <a:extLst>
            <a:ext uri="{FF2B5EF4-FFF2-40B4-BE49-F238E27FC236}">
              <a16:creationId xmlns:a16="http://schemas.microsoft.com/office/drawing/2014/main" id="{51F0D872-DD15-4C52-9D9B-F2B22AAD2EE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9FFCAFAF-2C30-40E3-B6F7-A909C850DC4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8" name="直線コネクタ 597">
          <a:extLst>
            <a:ext uri="{FF2B5EF4-FFF2-40B4-BE49-F238E27FC236}">
              <a16:creationId xmlns:a16="http://schemas.microsoft.com/office/drawing/2014/main" id="{440315D4-173E-4C53-B93A-16793CBD0541}"/>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72F4CCFD-8C9E-4DA2-85DC-C00D0129DC1E}"/>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0" name="フローチャート: 判断 599">
          <a:extLst>
            <a:ext uri="{FF2B5EF4-FFF2-40B4-BE49-F238E27FC236}">
              <a16:creationId xmlns:a16="http://schemas.microsoft.com/office/drawing/2014/main" id="{104A9C7A-8686-4951-9B06-78DA8F487E66}"/>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1" name="フローチャート: 判断 600">
          <a:extLst>
            <a:ext uri="{FF2B5EF4-FFF2-40B4-BE49-F238E27FC236}">
              <a16:creationId xmlns:a16="http://schemas.microsoft.com/office/drawing/2014/main" id="{15B40770-FBAF-4A57-9C10-6FCC82AE8508}"/>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2" name="フローチャート: 判断 601">
          <a:extLst>
            <a:ext uri="{FF2B5EF4-FFF2-40B4-BE49-F238E27FC236}">
              <a16:creationId xmlns:a16="http://schemas.microsoft.com/office/drawing/2014/main" id="{3EBA7253-748B-430E-B414-BDD502526D1E}"/>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03" name="フローチャート: 判断 602">
          <a:extLst>
            <a:ext uri="{FF2B5EF4-FFF2-40B4-BE49-F238E27FC236}">
              <a16:creationId xmlns:a16="http://schemas.microsoft.com/office/drawing/2014/main" id="{A25440D5-CFBB-4877-95A0-EEFFD43E9C38}"/>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4" name="フローチャート: 判断 603">
          <a:extLst>
            <a:ext uri="{FF2B5EF4-FFF2-40B4-BE49-F238E27FC236}">
              <a16:creationId xmlns:a16="http://schemas.microsoft.com/office/drawing/2014/main" id="{78144215-8F13-4819-ABD9-90EDAC6CA60E}"/>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67C9D98-F2E0-4B45-A9D0-F1846EB1B6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908DD41-BDC5-4A37-8AAC-712E9789D7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D5DDD47-B5CD-48A9-9BCF-7ECAEFCD9C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F423311-1CF0-4115-90CC-6786994BD2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6A22106-6715-488B-BFEA-2025B8D41E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10" name="楕円 609">
          <a:extLst>
            <a:ext uri="{FF2B5EF4-FFF2-40B4-BE49-F238E27FC236}">
              <a16:creationId xmlns:a16="http://schemas.microsoft.com/office/drawing/2014/main" id="{292BDB90-53B8-496E-B143-FB3A4791DE12}"/>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D4DE63D-7E19-4B21-84B4-483E9D7D355C}"/>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12" name="楕円 611">
          <a:extLst>
            <a:ext uri="{FF2B5EF4-FFF2-40B4-BE49-F238E27FC236}">
              <a16:creationId xmlns:a16="http://schemas.microsoft.com/office/drawing/2014/main" id="{0200E12F-A107-490D-A194-6524100C2878}"/>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13" name="直線コネクタ 612">
          <a:extLst>
            <a:ext uri="{FF2B5EF4-FFF2-40B4-BE49-F238E27FC236}">
              <a16:creationId xmlns:a16="http://schemas.microsoft.com/office/drawing/2014/main" id="{5C19E0AE-5BC2-4B3A-B418-CD8588A94F3F}"/>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33020</xdr:rowOff>
    </xdr:from>
    <xdr:to>
      <xdr:col>107</xdr:col>
      <xdr:colOff>101600</xdr:colOff>
      <xdr:row>63</xdr:row>
      <xdr:rowOff>134620</xdr:rowOff>
    </xdr:to>
    <xdr:sp macro="" textlink="">
      <xdr:nvSpPr>
        <xdr:cNvPr id="614" name="楕円 613">
          <a:extLst>
            <a:ext uri="{FF2B5EF4-FFF2-40B4-BE49-F238E27FC236}">
              <a16:creationId xmlns:a16="http://schemas.microsoft.com/office/drawing/2014/main" id="{719716E8-7F15-414B-836B-45003971B09A}"/>
            </a:ext>
          </a:extLst>
        </xdr:cNvPr>
        <xdr:cNvSpPr/>
      </xdr:nvSpPr>
      <xdr:spPr>
        <a:xfrm>
          <a:off x="20383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83820</xdr:rowOff>
    </xdr:to>
    <xdr:cxnSp macro="">
      <xdr:nvCxnSpPr>
        <xdr:cNvPr id="615" name="直線コネクタ 614">
          <a:extLst>
            <a:ext uri="{FF2B5EF4-FFF2-40B4-BE49-F238E27FC236}">
              <a16:creationId xmlns:a16="http://schemas.microsoft.com/office/drawing/2014/main" id="{D9F2063B-5FA3-4F05-AD69-5BB49A97B0A6}"/>
            </a:ext>
          </a:extLst>
        </xdr:cNvPr>
        <xdr:cNvCxnSpPr/>
      </xdr:nvCxnSpPr>
      <xdr:spPr>
        <a:xfrm flipV="1">
          <a:off x="20434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616" name="楕円 615">
          <a:extLst>
            <a:ext uri="{FF2B5EF4-FFF2-40B4-BE49-F238E27FC236}">
              <a16:creationId xmlns:a16="http://schemas.microsoft.com/office/drawing/2014/main" id="{B5FE59C0-7102-45B5-BC39-8114B3D2DAAB}"/>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83820</xdr:rowOff>
    </xdr:from>
    <xdr:to>
      <xdr:col>107</xdr:col>
      <xdr:colOff>50800</xdr:colOff>
      <xdr:row>63</xdr:row>
      <xdr:rowOff>87630</xdr:rowOff>
    </xdr:to>
    <xdr:cxnSp macro="">
      <xdr:nvCxnSpPr>
        <xdr:cNvPr id="617" name="直線コネクタ 616">
          <a:extLst>
            <a:ext uri="{FF2B5EF4-FFF2-40B4-BE49-F238E27FC236}">
              <a16:creationId xmlns:a16="http://schemas.microsoft.com/office/drawing/2014/main" id="{D15C1683-5E3B-4209-8837-8081C8D3D71D}"/>
            </a:ext>
          </a:extLst>
        </xdr:cNvPr>
        <xdr:cNvCxnSpPr/>
      </xdr:nvCxnSpPr>
      <xdr:spPr>
        <a:xfrm flipV="1">
          <a:off x="19545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618" name="楕円 617">
          <a:extLst>
            <a:ext uri="{FF2B5EF4-FFF2-40B4-BE49-F238E27FC236}">
              <a16:creationId xmlns:a16="http://schemas.microsoft.com/office/drawing/2014/main" id="{6D440ADD-E532-4E71-B13C-AC483AADC9EC}"/>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619" name="直線コネクタ 618">
          <a:extLst>
            <a:ext uri="{FF2B5EF4-FFF2-40B4-BE49-F238E27FC236}">
              <a16:creationId xmlns:a16="http://schemas.microsoft.com/office/drawing/2014/main" id="{9A1AFF3B-59F7-4F88-9692-85094F44F74B}"/>
            </a:ext>
          </a:extLst>
        </xdr:cNvPr>
        <xdr:cNvCxnSpPr/>
      </xdr:nvCxnSpPr>
      <xdr:spPr>
        <a:xfrm>
          <a:off x="18656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0" name="n_1aveValue【保健センター・保健所】&#10;一人当たり面積">
          <a:extLst>
            <a:ext uri="{FF2B5EF4-FFF2-40B4-BE49-F238E27FC236}">
              <a16:creationId xmlns:a16="http://schemas.microsoft.com/office/drawing/2014/main" id="{9668BD59-B7CA-4132-937D-CEE8E8E5E708}"/>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1" name="n_2aveValue【保健センター・保健所】&#10;一人当たり面積">
          <a:extLst>
            <a:ext uri="{FF2B5EF4-FFF2-40B4-BE49-F238E27FC236}">
              <a16:creationId xmlns:a16="http://schemas.microsoft.com/office/drawing/2014/main" id="{A6EF4E84-6DAC-45E8-80F6-7FBBB4271EBF}"/>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22" name="n_3aveValue【保健センター・保健所】&#10;一人当たり面積">
          <a:extLst>
            <a:ext uri="{FF2B5EF4-FFF2-40B4-BE49-F238E27FC236}">
              <a16:creationId xmlns:a16="http://schemas.microsoft.com/office/drawing/2014/main" id="{B608E8E6-CD62-4C0E-B960-66360DC17D7D}"/>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3" name="n_4aveValue【保健センター・保健所】&#10;一人当たり面積">
          <a:extLst>
            <a:ext uri="{FF2B5EF4-FFF2-40B4-BE49-F238E27FC236}">
              <a16:creationId xmlns:a16="http://schemas.microsoft.com/office/drawing/2014/main" id="{2C2FE78F-3193-49C8-8392-698F71BA7793}"/>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624" name="n_1mainValue【保健センター・保健所】&#10;一人当たり面積">
          <a:extLst>
            <a:ext uri="{FF2B5EF4-FFF2-40B4-BE49-F238E27FC236}">
              <a16:creationId xmlns:a16="http://schemas.microsoft.com/office/drawing/2014/main" id="{3C62460C-4DFE-4619-A834-9D21D8FA370A}"/>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125747</xdr:rowOff>
    </xdr:from>
    <xdr:ext cx="469744" cy="259045"/>
    <xdr:sp macro="" textlink="">
      <xdr:nvSpPr>
        <xdr:cNvPr id="625" name="n_2mainValue【保健センター・保健所】&#10;一人当たり面積">
          <a:extLst>
            <a:ext uri="{FF2B5EF4-FFF2-40B4-BE49-F238E27FC236}">
              <a16:creationId xmlns:a16="http://schemas.microsoft.com/office/drawing/2014/main" id="{4ED1C585-2CF2-4EBF-B497-1F5337F7A713}"/>
            </a:ext>
          </a:extLst>
        </xdr:cNvPr>
        <xdr:cNvSpPr txBox="1"/>
      </xdr:nvSpPr>
      <xdr:spPr>
        <a:xfrm>
          <a:off x="20199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626" name="n_3mainValue【保健センター・保健所】&#10;一人当たり面積">
          <a:extLst>
            <a:ext uri="{FF2B5EF4-FFF2-40B4-BE49-F238E27FC236}">
              <a16:creationId xmlns:a16="http://schemas.microsoft.com/office/drawing/2014/main" id="{F58261D8-BBD8-4369-9F07-1A08E0A52BBE}"/>
            </a:ext>
          </a:extLst>
        </xdr:cNvPr>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627" name="n_4mainValue【保健センター・保健所】&#10;一人当たり面積">
          <a:extLst>
            <a:ext uri="{FF2B5EF4-FFF2-40B4-BE49-F238E27FC236}">
              <a16:creationId xmlns:a16="http://schemas.microsoft.com/office/drawing/2014/main" id="{FC6BBC3C-CFF4-4862-9DB6-A7994CEFAB24}"/>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2B8F3DA-F5E4-4C58-9DCB-0C4710F3A7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554B4558-4EF5-445A-9DD4-29BB1FCCD1C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A7AF11C9-4CCA-412C-BBD7-95B17F5468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441DFD09-ACBF-48A3-A5E7-492A9333C6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16215F5E-E083-4A6A-8DF8-D1F952E3BB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75AE553C-F982-4910-99C4-78CEEF4B0D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DDC1879F-358D-4ADE-B468-D3615CB16C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633F0D32-5720-4A6D-B323-ACA3EAC608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DEAE394D-C760-4185-B179-B8A06CF0E72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9AA8D694-0771-405D-87B9-E9B56049513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93D4AFB0-E7CD-44F3-8A17-D2BE5964A8A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42CFD651-A6CA-421E-84B4-A79F4F37648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21C2025D-C279-414A-85F9-2E692D88A37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363293BC-7E6A-44D4-B764-553698582DB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A9989A80-6A0A-4E52-AD8A-D3AAA763B2C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6110DC76-E1A5-4AC3-85E6-83EA841893A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4FF889CD-EBCF-4394-AF71-A90B187104D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4ECF06E8-2EC9-4DC4-BEB2-AE8EC75A122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B02259F3-B4E7-4672-98EB-88B62E0C71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FB0D1BFE-2AAD-4D35-BC71-A38B4E62FC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8D29D43D-04F6-46B5-B7CB-95B631B6774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2D5AF81C-197E-4F54-8DD9-3406163548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A130963E-F666-4459-9AEB-39C4EAC5220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0A60D166-AF80-4A16-AAC7-31BF108CBBD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2" name="直線コネクタ 651">
          <a:extLst>
            <a:ext uri="{FF2B5EF4-FFF2-40B4-BE49-F238E27FC236}">
              <a16:creationId xmlns:a16="http://schemas.microsoft.com/office/drawing/2014/main" id="{831DA923-0818-4C69-8E18-F1CC12690CFC}"/>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6E835990-12BC-41B5-B802-CDD2C504F63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a:extLst>
            <a:ext uri="{FF2B5EF4-FFF2-40B4-BE49-F238E27FC236}">
              <a16:creationId xmlns:a16="http://schemas.microsoft.com/office/drawing/2014/main" id="{24F25058-2AF2-4EAD-A1E0-D2130E16904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97C82F67-0804-4535-8B8C-E74E0A6EEFF7}"/>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6" name="直線コネクタ 655">
          <a:extLst>
            <a:ext uri="{FF2B5EF4-FFF2-40B4-BE49-F238E27FC236}">
              <a16:creationId xmlns:a16="http://schemas.microsoft.com/office/drawing/2014/main" id="{4A8A19B0-B793-462F-A885-37345D3CA37F}"/>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13471170-360C-450F-93C6-6AFDF23DF00D}"/>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8" name="フローチャート: 判断 657">
          <a:extLst>
            <a:ext uri="{FF2B5EF4-FFF2-40B4-BE49-F238E27FC236}">
              <a16:creationId xmlns:a16="http://schemas.microsoft.com/office/drawing/2014/main" id="{08A5E532-EB22-4BC9-BEE9-7A50B6A2A35E}"/>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9" name="フローチャート: 判断 658">
          <a:extLst>
            <a:ext uri="{FF2B5EF4-FFF2-40B4-BE49-F238E27FC236}">
              <a16:creationId xmlns:a16="http://schemas.microsoft.com/office/drawing/2014/main" id="{6706C838-8A71-4D0A-A182-64A5B3B093CF}"/>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0" name="フローチャート: 判断 659">
          <a:extLst>
            <a:ext uri="{FF2B5EF4-FFF2-40B4-BE49-F238E27FC236}">
              <a16:creationId xmlns:a16="http://schemas.microsoft.com/office/drawing/2014/main" id="{70D2F52D-C4D9-4CF2-8FC6-6284BE928F95}"/>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1" name="フローチャート: 判断 660">
          <a:extLst>
            <a:ext uri="{FF2B5EF4-FFF2-40B4-BE49-F238E27FC236}">
              <a16:creationId xmlns:a16="http://schemas.microsoft.com/office/drawing/2014/main" id="{5173DA6D-FFEF-4CA3-BAA5-C677B7188446}"/>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2" name="フローチャート: 判断 661">
          <a:extLst>
            <a:ext uri="{FF2B5EF4-FFF2-40B4-BE49-F238E27FC236}">
              <a16:creationId xmlns:a16="http://schemas.microsoft.com/office/drawing/2014/main" id="{834006DB-44EF-4D8F-8C97-3E0168236F7A}"/>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F2A14C6-19B7-4BF1-A497-1EEF9308FD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16EF398-075B-46F2-8531-D99E26A704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925DD6C-B7F2-4CB7-AB4B-8A5FB30D63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32159E3-1498-4917-9EFE-465247D8DF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8AE0806-5ABB-482C-98AC-E7779AFEB2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68" name="楕円 667">
          <a:extLst>
            <a:ext uri="{FF2B5EF4-FFF2-40B4-BE49-F238E27FC236}">
              <a16:creationId xmlns:a16="http://schemas.microsoft.com/office/drawing/2014/main" id="{9943970E-DAE8-41CE-BE2A-68B74C798912}"/>
            </a:ext>
          </a:extLst>
        </xdr:cNvPr>
        <xdr:cNvSpPr/>
      </xdr:nvSpPr>
      <xdr:spPr>
        <a:xfrm>
          <a:off x="16268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105427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4CC9182B-A462-49B2-9BCF-E6BA8719EEAF}"/>
            </a:ext>
          </a:extLst>
        </xdr:cNvPr>
        <xdr:cNvSpPr txBox="1"/>
      </xdr:nvSpPr>
      <xdr:spPr>
        <a:xfrm>
          <a:off x="16357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38736</xdr:rowOff>
    </xdr:from>
    <xdr:to>
      <xdr:col>81</xdr:col>
      <xdr:colOff>101600</xdr:colOff>
      <xdr:row>81</xdr:row>
      <xdr:rowOff>140336</xdr:rowOff>
    </xdr:to>
    <xdr:sp macro="" textlink="">
      <xdr:nvSpPr>
        <xdr:cNvPr id="670" name="楕円 669">
          <a:extLst>
            <a:ext uri="{FF2B5EF4-FFF2-40B4-BE49-F238E27FC236}">
              <a16:creationId xmlns:a16="http://schemas.microsoft.com/office/drawing/2014/main" id="{45931D73-1D03-4D93-AFE5-4E2B646D6F86}"/>
            </a:ext>
          </a:extLst>
        </xdr:cNvPr>
        <xdr:cNvSpPr/>
      </xdr:nvSpPr>
      <xdr:spPr>
        <a:xfrm>
          <a:off x="15430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89536</xdr:rowOff>
    </xdr:from>
    <xdr:to>
      <xdr:col>85</xdr:col>
      <xdr:colOff>127000</xdr:colOff>
      <xdr:row>81</xdr:row>
      <xdr:rowOff>133350</xdr:rowOff>
    </xdr:to>
    <xdr:cxnSp macro="">
      <xdr:nvCxnSpPr>
        <xdr:cNvPr id="671" name="直線コネクタ 670">
          <a:extLst>
            <a:ext uri="{FF2B5EF4-FFF2-40B4-BE49-F238E27FC236}">
              <a16:creationId xmlns:a16="http://schemas.microsoft.com/office/drawing/2014/main" id="{23A038D6-FE38-44BD-AF3B-EDA4EBA12C8F}"/>
            </a:ext>
          </a:extLst>
        </xdr:cNvPr>
        <xdr:cNvCxnSpPr/>
      </xdr:nvCxnSpPr>
      <xdr:spPr>
        <a:xfrm>
          <a:off x="15481300" y="139769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133986</xdr:rowOff>
    </xdr:from>
    <xdr:to>
      <xdr:col>76</xdr:col>
      <xdr:colOff>165100</xdr:colOff>
      <xdr:row>81</xdr:row>
      <xdr:rowOff>64136</xdr:rowOff>
    </xdr:to>
    <xdr:sp macro="" textlink="">
      <xdr:nvSpPr>
        <xdr:cNvPr id="672" name="楕円 671">
          <a:extLst>
            <a:ext uri="{FF2B5EF4-FFF2-40B4-BE49-F238E27FC236}">
              <a16:creationId xmlns:a16="http://schemas.microsoft.com/office/drawing/2014/main" id="{8977D482-15FF-47C2-8C7F-88453A2421A1}"/>
            </a:ext>
          </a:extLst>
        </xdr:cNvPr>
        <xdr:cNvSpPr/>
      </xdr:nvSpPr>
      <xdr:spPr>
        <a:xfrm>
          <a:off x="14541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13336</xdr:rowOff>
    </xdr:from>
    <xdr:to>
      <xdr:col>81</xdr:col>
      <xdr:colOff>50800</xdr:colOff>
      <xdr:row>81</xdr:row>
      <xdr:rowOff>89536</xdr:rowOff>
    </xdr:to>
    <xdr:cxnSp macro="">
      <xdr:nvCxnSpPr>
        <xdr:cNvPr id="673" name="直線コネクタ 672">
          <a:extLst>
            <a:ext uri="{FF2B5EF4-FFF2-40B4-BE49-F238E27FC236}">
              <a16:creationId xmlns:a16="http://schemas.microsoft.com/office/drawing/2014/main" id="{DCA317F8-DD65-4967-B613-344AB196F776}"/>
            </a:ext>
          </a:extLst>
        </xdr:cNvPr>
        <xdr:cNvCxnSpPr/>
      </xdr:nvCxnSpPr>
      <xdr:spPr>
        <a:xfrm>
          <a:off x="14592300" y="13900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86361</xdr:rowOff>
    </xdr:from>
    <xdr:to>
      <xdr:col>72</xdr:col>
      <xdr:colOff>38100</xdr:colOff>
      <xdr:row>81</xdr:row>
      <xdr:rowOff>16511</xdr:rowOff>
    </xdr:to>
    <xdr:sp macro="" textlink="">
      <xdr:nvSpPr>
        <xdr:cNvPr id="674" name="楕円 673">
          <a:extLst>
            <a:ext uri="{FF2B5EF4-FFF2-40B4-BE49-F238E27FC236}">
              <a16:creationId xmlns:a16="http://schemas.microsoft.com/office/drawing/2014/main" id="{0B7FB7E8-6E80-4953-85F7-1FA692321400}"/>
            </a:ext>
          </a:extLst>
        </xdr:cNvPr>
        <xdr:cNvSpPr/>
      </xdr:nvSpPr>
      <xdr:spPr>
        <a:xfrm>
          <a:off x="13652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137161</xdr:rowOff>
    </xdr:from>
    <xdr:to>
      <xdr:col>76</xdr:col>
      <xdr:colOff>114300</xdr:colOff>
      <xdr:row>81</xdr:row>
      <xdr:rowOff>13336</xdr:rowOff>
    </xdr:to>
    <xdr:cxnSp macro="">
      <xdr:nvCxnSpPr>
        <xdr:cNvPr id="675" name="直線コネクタ 674">
          <a:extLst>
            <a:ext uri="{FF2B5EF4-FFF2-40B4-BE49-F238E27FC236}">
              <a16:creationId xmlns:a16="http://schemas.microsoft.com/office/drawing/2014/main" id="{F610F582-C42A-4CFA-99D1-47B235CE3C63}"/>
            </a:ext>
          </a:extLst>
        </xdr:cNvPr>
        <xdr:cNvCxnSpPr/>
      </xdr:nvCxnSpPr>
      <xdr:spPr>
        <a:xfrm>
          <a:off x="13703300" y="138531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139700</xdr:rowOff>
    </xdr:from>
    <xdr:to>
      <xdr:col>67</xdr:col>
      <xdr:colOff>101600</xdr:colOff>
      <xdr:row>81</xdr:row>
      <xdr:rowOff>69850</xdr:rowOff>
    </xdr:to>
    <xdr:sp macro="" textlink="">
      <xdr:nvSpPr>
        <xdr:cNvPr id="676" name="楕円 675">
          <a:extLst>
            <a:ext uri="{FF2B5EF4-FFF2-40B4-BE49-F238E27FC236}">
              <a16:creationId xmlns:a16="http://schemas.microsoft.com/office/drawing/2014/main" id="{FB34814B-3968-4441-8125-88ACDC51F2F9}"/>
            </a:ext>
          </a:extLst>
        </xdr:cNvPr>
        <xdr:cNvSpPr/>
      </xdr:nvSpPr>
      <xdr:spPr>
        <a:xfrm>
          <a:off x="1276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137161</xdr:rowOff>
    </xdr:from>
    <xdr:to>
      <xdr:col>71</xdr:col>
      <xdr:colOff>177800</xdr:colOff>
      <xdr:row>81</xdr:row>
      <xdr:rowOff>19050</xdr:rowOff>
    </xdr:to>
    <xdr:cxnSp macro="">
      <xdr:nvCxnSpPr>
        <xdr:cNvPr id="677" name="直線コネクタ 676">
          <a:extLst>
            <a:ext uri="{FF2B5EF4-FFF2-40B4-BE49-F238E27FC236}">
              <a16:creationId xmlns:a16="http://schemas.microsoft.com/office/drawing/2014/main" id="{B2E99081-9D48-4392-A9AE-1ABEE0E443AE}"/>
            </a:ext>
          </a:extLst>
        </xdr:cNvPr>
        <xdr:cNvCxnSpPr/>
      </xdr:nvCxnSpPr>
      <xdr:spPr>
        <a:xfrm flipV="1">
          <a:off x="12814300" y="13853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8" name="n_1aveValue【消防施設】&#10;有形固定資産減価償却率">
          <a:extLst>
            <a:ext uri="{FF2B5EF4-FFF2-40B4-BE49-F238E27FC236}">
              <a16:creationId xmlns:a16="http://schemas.microsoft.com/office/drawing/2014/main" id="{E7A16622-107E-489C-91A3-08823BD063B8}"/>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9" name="n_2aveValue【消防施設】&#10;有形固定資産減価償却率">
          <a:extLst>
            <a:ext uri="{FF2B5EF4-FFF2-40B4-BE49-F238E27FC236}">
              <a16:creationId xmlns:a16="http://schemas.microsoft.com/office/drawing/2014/main" id="{7B91D11B-ED8C-4009-9450-0C2D9AA21649}"/>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80" name="n_3aveValue【消防施設】&#10;有形固定資産減価償却率">
          <a:extLst>
            <a:ext uri="{FF2B5EF4-FFF2-40B4-BE49-F238E27FC236}">
              <a16:creationId xmlns:a16="http://schemas.microsoft.com/office/drawing/2014/main" id="{8AA134AE-DCC4-4B0F-A0F8-335D0633BBA8}"/>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81" name="n_4aveValue【消防施設】&#10;有形固定資産減価償却率">
          <a:extLst>
            <a:ext uri="{FF2B5EF4-FFF2-40B4-BE49-F238E27FC236}">
              <a16:creationId xmlns:a16="http://schemas.microsoft.com/office/drawing/2014/main" id="{B8650B2C-E6C6-4787-ACD2-185721C4BAF7}"/>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156863</xdr:rowOff>
    </xdr:from>
    <xdr:ext cx="405111" cy="259045"/>
    <xdr:sp macro="" textlink="">
      <xdr:nvSpPr>
        <xdr:cNvPr id="682" name="n_1mainValue【消防施設】&#10;有形固定資産減価償却率">
          <a:extLst>
            <a:ext uri="{FF2B5EF4-FFF2-40B4-BE49-F238E27FC236}">
              <a16:creationId xmlns:a16="http://schemas.microsoft.com/office/drawing/2014/main" id="{9AC59FD5-2207-402E-AD81-96C69998ECE8}"/>
            </a:ext>
          </a:extLst>
        </xdr:cNvPr>
        <xdr:cNvSpPr txBox="1"/>
      </xdr:nvSpPr>
      <xdr:spPr>
        <a:xfrm>
          <a:off x="15266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80663</xdr:rowOff>
    </xdr:from>
    <xdr:ext cx="405111" cy="259045"/>
    <xdr:sp macro="" textlink="">
      <xdr:nvSpPr>
        <xdr:cNvPr id="683" name="n_2mainValue【消防施設】&#10;有形固定資産減価償却率">
          <a:extLst>
            <a:ext uri="{FF2B5EF4-FFF2-40B4-BE49-F238E27FC236}">
              <a16:creationId xmlns:a16="http://schemas.microsoft.com/office/drawing/2014/main" id="{6D0ACE39-CB11-4E6C-94DF-30CD7D30BD67}"/>
            </a:ext>
          </a:extLst>
        </xdr:cNvPr>
        <xdr:cNvSpPr txBox="1"/>
      </xdr:nvSpPr>
      <xdr:spPr>
        <a:xfrm>
          <a:off x="14389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684" name="n_3mainValue【消防施設】&#10;有形固定資産減価償却率">
          <a:extLst>
            <a:ext uri="{FF2B5EF4-FFF2-40B4-BE49-F238E27FC236}">
              <a16:creationId xmlns:a16="http://schemas.microsoft.com/office/drawing/2014/main" id="{F4F1FF00-33EB-4642-803C-7CF238BBE517}"/>
            </a:ext>
          </a:extLst>
        </xdr:cNvPr>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86377</xdr:rowOff>
    </xdr:from>
    <xdr:ext cx="405111" cy="259045"/>
    <xdr:sp macro="" textlink="">
      <xdr:nvSpPr>
        <xdr:cNvPr id="685" name="n_4mainValue【消防施設】&#10;有形固定資産減価償却率">
          <a:extLst>
            <a:ext uri="{FF2B5EF4-FFF2-40B4-BE49-F238E27FC236}">
              <a16:creationId xmlns:a16="http://schemas.microsoft.com/office/drawing/2014/main" id="{B7A29049-4440-44F1-9A33-48E5E26D4677}"/>
            </a:ext>
          </a:extLst>
        </xdr:cNvPr>
        <xdr:cNvSpPr txBox="1"/>
      </xdr:nvSpPr>
      <xdr:spPr>
        <a:xfrm>
          <a:off x="12611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C8316047-C4D9-4D19-B9A1-B8FC2ACC3A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679BFFAF-66CC-46E2-ABD0-E7338D63E9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8250A55E-9C13-4789-B97E-3C17741C99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2CB4B587-C63F-4C8C-ABF4-335DF74571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E32B3894-1DFD-4763-AE28-6E998C3A1F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FF1AB925-D8F5-4D60-9096-E61F80173C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8EF8DC3D-436E-41EC-A479-B7EA9CF1D9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DDB7B8ED-9329-49E0-8B99-1271EECFB1F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8E9162C5-0E02-4953-98A9-5739098C5F6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48B62149-6366-4AF4-85D6-6043C6725AA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3B85C1C0-C380-47EB-89A2-1718D99D326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66A6124F-C353-4B28-9DCA-6AADA57A584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5B69F510-BB00-408D-94DE-B6C55BAA524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79F027A0-C3C0-431D-9983-788DA73420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F391F75F-7208-4153-A712-ACDDF85D9F2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96EE95E1-FE93-45D7-B82A-6B6A8309A5A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4597D54B-9E1E-4026-9EE4-08608A9BFF0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ECA9347F-CB0F-4C22-8C1D-B4643DCECFA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7D44B364-6A8B-41DA-B077-F6F314DF838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4A8F8F85-9B25-409E-AF87-A1F27760F38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37578FE-82E0-4F46-9FF2-94550BD608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2368DA93-A5EB-428B-B372-860F36410A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6EEE29E5-D56A-42C9-8D63-587B1F0D496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9" name="直線コネクタ 708">
          <a:extLst>
            <a:ext uri="{FF2B5EF4-FFF2-40B4-BE49-F238E27FC236}">
              <a16:creationId xmlns:a16="http://schemas.microsoft.com/office/drawing/2014/main" id="{11A9B18C-ABBE-4D2B-92C1-3FBD7C1BB2F9}"/>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10" name="【消防施設】&#10;一人当たり面積最小値テキスト">
          <a:extLst>
            <a:ext uri="{FF2B5EF4-FFF2-40B4-BE49-F238E27FC236}">
              <a16:creationId xmlns:a16="http://schemas.microsoft.com/office/drawing/2014/main" id="{F4F68036-E60C-41D5-ACB9-CE211C9BD9A2}"/>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1" name="直線コネクタ 710">
          <a:extLst>
            <a:ext uri="{FF2B5EF4-FFF2-40B4-BE49-F238E27FC236}">
              <a16:creationId xmlns:a16="http://schemas.microsoft.com/office/drawing/2014/main" id="{E36234A8-5C4E-4390-A976-5B4D24FE787E}"/>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2" name="【消防施設】&#10;一人当たり面積最大値テキスト">
          <a:extLst>
            <a:ext uri="{FF2B5EF4-FFF2-40B4-BE49-F238E27FC236}">
              <a16:creationId xmlns:a16="http://schemas.microsoft.com/office/drawing/2014/main" id="{50FB8E53-9AAE-43E9-B124-66BB6934890C}"/>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3" name="直線コネクタ 712">
          <a:extLst>
            <a:ext uri="{FF2B5EF4-FFF2-40B4-BE49-F238E27FC236}">
              <a16:creationId xmlns:a16="http://schemas.microsoft.com/office/drawing/2014/main" id="{48C5A9F8-C67E-4091-8236-893E280B8759}"/>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4" name="【消防施設】&#10;一人当たり面積平均値テキスト">
          <a:extLst>
            <a:ext uri="{FF2B5EF4-FFF2-40B4-BE49-F238E27FC236}">
              <a16:creationId xmlns:a16="http://schemas.microsoft.com/office/drawing/2014/main" id="{4BC70E80-A43B-441C-A0C2-8F3528ACAE63}"/>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5" name="フローチャート: 判断 714">
          <a:extLst>
            <a:ext uri="{FF2B5EF4-FFF2-40B4-BE49-F238E27FC236}">
              <a16:creationId xmlns:a16="http://schemas.microsoft.com/office/drawing/2014/main" id="{EAA03BA3-83F8-4B39-A66C-A84FE603854F}"/>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6" name="フローチャート: 判断 715">
          <a:extLst>
            <a:ext uri="{FF2B5EF4-FFF2-40B4-BE49-F238E27FC236}">
              <a16:creationId xmlns:a16="http://schemas.microsoft.com/office/drawing/2014/main" id="{242D5EBD-DBFD-4658-B02A-786C9396C8FE}"/>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7" name="フローチャート: 判断 716">
          <a:extLst>
            <a:ext uri="{FF2B5EF4-FFF2-40B4-BE49-F238E27FC236}">
              <a16:creationId xmlns:a16="http://schemas.microsoft.com/office/drawing/2014/main" id="{8642E0F6-A449-4924-94FF-E5DF5220F298}"/>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8" name="フローチャート: 判断 717">
          <a:extLst>
            <a:ext uri="{FF2B5EF4-FFF2-40B4-BE49-F238E27FC236}">
              <a16:creationId xmlns:a16="http://schemas.microsoft.com/office/drawing/2014/main" id="{85CA4959-7128-4241-8951-66FE75035BA6}"/>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9" name="フローチャート: 判断 718">
          <a:extLst>
            <a:ext uri="{FF2B5EF4-FFF2-40B4-BE49-F238E27FC236}">
              <a16:creationId xmlns:a16="http://schemas.microsoft.com/office/drawing/2014/main" id="{BC65D46D-B3B6-4C14-9FB5-660E64440D74}"/>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CA0DF15-22F5-43A7-9BF6-4CB10413788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2051C3A-1033-465F-9713-7CB2891F92A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AEF2753-3D2C-4DB2-B9EF-577B7323A0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3436BD5-FD21-42F8-AEC3-6D55804CBF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1432766-B8FB-4D29-90CF-3FBD04E1BC9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725" name="楕円 724">
          <a:extLst>
            <a:ext uri="{FF2B5EF4-FFF2-40B4-BE49-F238E27FC236}">
              <a16:creationId xmlns:a16="http://schemas.microsoft.com/office/drawing/2014/main" id="{66B5C7F1-33DB-42D1-9296-F3E2C061D029}"/>
            </a:ext>
          </a:extLst>
        </xdr:cNvPr>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726" name="【消防施設】&#10;一人当たり面積該当値テキスト">
          <a:extLst>
            <a:ext uri="{FF2B5EF4-FFF2-40B4-BE49-F238E27FC236}">
              <a16:creationId xmlns:a16="http://schemas.microsoft.com/office/drawing/2014/main" id="{BB985676-0018-4EA9-B201-23D45BA90BAE}"/>
            </a:ext>
          </a:extLst>
        </xdr:cNvPr>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7" name="楕円 726">
          <a:extLst>
            <a:ext uri="{FF2B5EF4-FFF2-40B4-BE49-F238E27FC236}">
              <a16:creationId xmlns:a16="http://schemas.microsoft.com/office/drawing/2014/main" id="{0E34CF40-E902-4D9D-8FEF-938CC5E32B7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72389</xdr:rowOff>
    </xdr:to>
    <xdr:cxnSp macro="">
      <xdr:nvCxnSpPr>
        <xdr:cNvPr id="728" name="直線コネクタ 727">
          <a:extLst>
            <a:ext uri="{FF2B5EF4-FFF2-40B4-BE49-F238E27FC236}">
              <a16:creationId xmlns:a16="http://schemas.microsoft.com/office/drawing/2014/main" id="{2974A588-74AA-4824-BFF4-AC2E543806F5}"/>
            </a:ext>
          </a:extLst>
        </xdr:cNvPr>
        <xdr:cNvCxnSpPr/>
      </xdr:nvCxnSpPr>
      <xdr:spPr>
        <a:xfrm flipV="1">
          <a:off x="21323300" y="1464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23495</xdr:rowOff>
    </xdr:from>
    <xdr:to>
      <xdr:col>107</xdr:col>
      <xdr:colOff>101600</xdr:colOff>
      <xdr:row>85</xdr:row>
      <xdr:rowOff>125095</xdr:rowOff>
    </xdr:to>
    <xdr:sp macro="" textlink="">
      <xdr:nvSpPr>
        <xdr:cNvPr id="729" name="楕円 728">
          <a:extLst>
            <a:ext uri="{FF2B5EF4-FFF2-40B4-BE49-F238E27FC236}">
              <a16:creationId xmlns:a16="http://schemas.microsoft.com/office/drawing/2014/main" id="{8DFA4C62-4DBC-4F6D-9B3D-9DA10503F66F}"/>
            </a:ext>
          </a:extLst>
        </xdr:cNvPr>
        <xdr:cNvSpPr/>
      </xdr:nvSpPr>
      <xdr:spPr>
        <a:xfrm>
          <a:off x="20383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74295</xdr:rowOff>
    </xdr:to>
    <xdr:cxnSp macro="">
      <xdr:nvCxnSpPr>
        <xdr:cNvPr id="730" name="直線コネクタ 729">
          <a:extLst>
            <a:ext uri="{FF2B5EF4-FFF2-40B4-BE49-F238E27FC236}">
              <a16:creationId xmlns:a16="http://schemas.microsoft.com/office/drawing/2014/main" id="{3D61BE74-54EC-4F60-A566-998EAE75F7E6}"/>
            </a:ext>
          </a:extLst>
        </xdr:cNvPr>
        <xdr:cNvCxnSpPr/>
      </xdr:nvCxnSpPr>
      <xdr:spPr>
        <a:xfrm flipV="1">
          <a:off x="20434300" y="14645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31" name="楕円 730">
          <a:extLst>
            <a:ext uri="{FF2B5EF4-FFF2-40B4-BE49-F238E27FC236}">
              <a16:creationId xmlns:a16="http://schemas.microsoft.com/office/drawing/2014/main" id="{CCA3686B-49F2-436F-AA56-3DD04CD1F666}"/>
            </a:ext>
          </a:extLst>
        </xdr:cNvPr>
        <xdr:cNvSpPr/>
      </xdr:nvSpPr>
      <xdr:spPr>
        <a:xfrm>
          <a:off x="19494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74295</xdr:rowOff>
    </xdr:from>
    <xdr:to>
      <xdr:col>107</xdr:col>
      <xdr:colOff>50800</xdr:colOff>
      <xdr:row>85</xdr:row>
      <xdr:rowOff>78105</xdr:rowOff>
    </xdr:to>
    <xdr:cxnSp macro="">
      <xdr:nvCxnSpPr>
        <xdr:cNvPr id="732" name="直線コネクタ 731">
          <a:extLst>
            <a:ext uri="{FF2B5EF4-FFF2-40B4-BE49-F238E27FC236}">
              <a16:creationId xmlns:a16="http://schemas.microsoft.com/office/drawing/2014/main" id="{E6472709-E61A-419B-AC19-2D098D98E271}"/>
            </a:ext>
          </a:extLst>
        </xdr:cNvPr>
        <xdr:cNvCxnSpPr/>
      </xdr:nvCxnSpPr>
      <xdr:spPr>
        <a:xfrm flipV="1">
          <a:off x="19545300" y="1464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33" name="楕円 732">
          <a:extLst>
            <a:ext uri="{FF2B5EF4-FFF2-40B4-BE49-F238E27FC236}">
              <a16:creationId xmlns:a16="http://schemas.microsoft.com/office/drawing/2014/main" id="{67BE0BF3-D829-4046-87D8-7ECFA03F7492}"/>
            </a:ext>
          </a:extLst>
        </xdr:cNvPr>
        <xdr:cNvSpPr/>
      </xdr:nvSpPr>
      <xdr:spPr>
        <a:xfrm>
          <a:off x="18605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78105</xdr:rowOff>
    </xdr:from>
    <xdr:to>
      <xdr:col>102</xdr:col>
      <xdr:colOff>114300</xdr:colOff>
      <xdr:row>85</xdr:row>
      <xdr:rowOff>102870</xdr:rowOff>
    </xdr:to>
    <xdr:cxnSp macro="">
      <xdr:nvCxnSpPr>
        <xdr:cNvPr id="734" name="直線コネクタ 733">
          <a:extLst>
            <a:ext uri="{FF2B5EF4-FFF2-40B4-BE49-F238E27FC236}">
              <a16:creationId xmlns:a16="http://schemas.microsoft.com/office/drawing/2014/main" id="{E950F6A9-CB01-4F93-99FA-14FC4938C11C}"/>
            </a:ext>
          </a:extLst>
        </xdr:cNvPr>
        <xdr:cNvCxnSpPr/>
      </xdr:nvCxnSpPr>
      <xdr:spPr>
        <a:xfrm flipV="1">
          <a:off x="18656300" y="14651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5" name="n_1aveValue【消防施設】&#10;一人当たり面積">
          <a:extLst>
            <a:ext uri="{FF2B5EF4-FFF2-40B4-BE49-F238E27FC236}">
              <a16:creationId xmlns:a16="http://schemas.microsoft.com/office/drawing/2014/main" id="{1C738773-9A9D-4955-B4AD-078DCBAE98DA}"/>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6" name="n_2aveValue【消防施設】&#10;一人当たり面積">
          <a:extLst>
            <a:ext uri="{FF2B5EF4-FFF2-40B4-BE49-F238E27FC236}">
              <a16:creationId xmlns:a16="http://schemas.microsoft.com/office/drawing/2014/main" id="{B11134AA-F01D-48B5-9D69-759C54C42111}"/>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37" name="n_3aveValue【消防施設】&#10;一人当たり面積">
          <a:extLst>
            <a:ext uri="{FF2B5EF4-FFF2-40B4-BE49-F238E27FC236}">
              <a16:creationId xmlns:a16="http://schemas.microsoft.com/office/drawing/2014/main" id="{FBB9F782-173A-424F-80EF-6272EFA1BE48}"/>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8" name="n_4aveValue【消防施設】&#10;一人当たり面積">
          <a:extLst>
            <a:ext uri="{FF2B5EF4-FFF2-40B4-BE49-F238E27FC236}">
              <a16:creationId xmlns:a16="http://schemas.microsoft.com/office/drawing/2014/main" id="{15FAD2C3-8CFE-4694-A578-A421DB3D9E2F}"/>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9" name="n_1mainValue【消防施設】&#10;一人当たり面積">
          <a:extLst>
            <a:ext uri="{FF2B5EF4-FFF2-40B4-BE49-F238E27FC236}">
              <a16:creationId xmlns:a16="http://schemas.microsoft.com/office/drawing/2014/main" id="{E9264C28-F322-4186-AA46-03B0A17D9D14}"/>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116222</xdr:rowOff>
    </xdr:from>
    <xdr:ext cx="469744" cy="259045"/>
    <xdr:sp macro="" textlink="">
      <xdr:nvSpPr>
        <xdr:cNvPr id="740" name="n_2mainValue【消防施設】&#10;一人当たり面積">
          <a:extLst>
            <a:ext uri="{FF2B5EF4-FFF2-40B4-BE49-F238E27FC236}">
              <a16:creationId xmlns:a16="http://schemas.microsoft.com/office/drawing/2014/main" id="{78D88302-F7A2-4B11-A16B-D0DDFFBF32FE}"/>
            </a:ext>
          </a:extLst>
        </xdr:cNvPr>
        <xdr:cNvSpPr txBox="1"/>
      </xdr:nvSpPr>
      <xdr:spPr>
        <a:xfrm>
          <a:off x="20199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41" name="n_3mainValue【消防施設】&#10;一人当たり面積">
          <a:extLst>
            <a:ext uri="{FF2B5EF4-FFF2-40B4-BE49-F238E27FC236}">
              <a16:creationId xmlns:a16="http://schemas.microsoft.com/office/drawing/2014/main" id="{E792E8BA-113D-4F88-BDDE-45E2F788305A}"/>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742" name="n_4mainValue【消防施設】&#10;一人当たり面積">
          <a:extLst>
            <a:ext uri="{FF2B5EF4-FFF2-40B4-BE49-F238E27FC236}">
              <a16:creationId xmlns:a16="http://schemas.microsoft.com/office/drawing/2014/main" id="{E1C03A42-E9F9-4866-9DBF-1F184AB1CAF2}"/>
            </a:ext>
          </a:extLst>
        </xdr:cNvPr>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D9B169C3-C8F5-4BB5-95CD-4F91ED8C83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DE5931BB-F253-4BC4-8DAB-F1200F69B8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CDDC5974-CCB5-4674-B4EF-1269E3B703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B2F0CB2E-4435-4FF3-B553-BECF50AD39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5DD12937-C790-49C4-94B8-17C4B325A2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214D57B6-BCD7-4073-B7A1-734CA6649B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639D2AA8-FD9D-4B33-882B-B47B3C9DF0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B7F735EA-03F5-4A0C-811B-FD5A737C56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4FA60C79-34D0-4AC2-890F-5C563C3B34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876D47B0-FD56-46E0-9B14-C9376340C8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C2385961-A008-448A-996D-0C608B7DF9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11DA4119-A152-4331-9443-8EFCEE25B0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14C0ABFD-0D09-42F4-902A-37BA4F5A92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AD5D3466-1483-4096-B5E4-2F21FA16DF5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A4606710-6DB1-4113-83A8-7E63C103A0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1044726D-3865-45C6-BB2F-63B8C09455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B011530B-18B5-4D48-A7CE-D8BB434C976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B44587C8-936A-4F6B-AA16-35455EE431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E56FF608-E9AE-4BB3-BD27-B760421D21C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91FBE6D0-0591-40D6-B973-49623D00A5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49186C9D-CDD8-43F1-8538-680C9914DE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A453DDD6-8D17-49CD-B23E-36C32511854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E1D1708F-FF9C-44AB-B3FE-55A8160EEB5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CE8183E8-4079-468F-9080-0354D568F2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856DADEC-9109-4A7E-BAA8-962C1122D8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4175D7D6-7DD1-4D41-A774-718AA9E3A4C8}"/>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36BD9DB4-281F-42D7-A12F-C541D77FD96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21204C0-B4C3-4EF6-8803-AC10EEA7F8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1" name="【庁舎】&#10;有形固定資産減価償却率最大値テキスト">
          <a:extLst>
            <a:ext uri="{FF2B5EF4-FFF2-40B4-BE49-F238E27FC236}">
              <a16:creationId xmlns:a16="http://schemas.microsoft.com/office/drawing/2014/main" id="{EF978687-3763-49D0-AF9B-5D5B1329F493}"/>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2" name="直線コネクタ 771">
          <a:extLst>
            <a:ext uri="{FF2B5EF4-FFF2-40B4-BE49-F238E27FC236}">
              <a16:creationId xmlns:a16="http://schemas.microsoft.com/office/drawing/2014/main" id="{909D11BF-50DB-4465-95FA-87819E12938D}"/>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3" name="【庁舎】&#10;有形固定資産減価償却率平均値テキスト">
          <a:extLst>
            <a:ext uri="{FF2B5EF4-FFF2-40B4-BE49-F238E27FC236}">
              <a16:creationId xmlns:a16="http://schemas.microsoft.com/office/drawing/2014/main" id="{BAE85CDB-70CA-4C7A-9AE9-BF9A7FCD9B3C}"/>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4" name="フローチャート: 判断 773">
          <a:extLst>
            <a:ext uri="{FF2B5EF4-FFF2-40B4-BE49-F238E27FC236}">
              <a16:creationId xmlns:a16="http://schemas.microsoft.com/office/drawing/2014/main" id="{E094166C-760A-4D59-AE5B-2D1199134BEF}"/>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5" name="フローチャート: 判断 774">
          <a:extLst>
            <a:ext uri="{FF2B5EF4-FFF2-40B4-BE49-F238E27FC236}">
              <a16:creationId xmlns:a16="http://schemas.microsoft.com/office/drawing/2014/main" id="{D5C800AF-C49E-4E54-AF9B-2F94128881EA}"/>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a:extLst>
            <a:ext uri="{FF2B5EF4-FFF2-40B4-BE49-F238E27FC236}">
              <a16:creationId xmlns:a16="http://schemas.microsoft.com/office/drawing/2014/main" id="{B1EF1FD5-FCED-40CE-8434-061FD18FCCAF}"/>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7" name="フローチャート: 判断 776">
          <a:extLst>
            <a:ext uri="{FF2B5EF4-FFF2-40B4-BE49-F238E27FC236}">
              <a16:creationId xmlns:a16="http://schemas.microsoft.com/office/drawing/2014/main" id="{3B9002C0-21C4-4EC6-AFC9-B2F8653C5FB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8" name="フローチャート: 判断 777">
          <a:extLst>
            <a:ext uri="{FF2B5EF4-FFF2-40B4-BE49-F238E27FC236}">
              <a16:creationId xmlns:a16="http://schemas.microsoft.com/office/drawing/2014/main" id="{F8D5E271-4DC4-4AC8-B216-C3F58B607487}"/>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6C0B3C6-02AC-4C7C-8DA1-36777A58C1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20F066A-7247-47AB-8E0F-9F2E213E93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DD75F67-6D14-4C9A-880D-AD5EA927DE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81C4A6D-4823-48C3-BF61-63D18656C4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FE12A23-979F-4CF0-A6A4-199B047891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35198</xdr:rowOff>
    </xdr:from>
    <xdr:to>
      <xdr:col>85</xdr:col>
      <xdr:colOff>177800</xdr:colOff>
      <xdr:row>107</xdr:row>
      <xdr:rowOff>136798</xdr:rowOff>
    </xdr:to>
    <xdr:sp macro="" textlink="">
      <xdr:nvSpPr>
        <xdr:cNvPr id="784" name="楕円 783">
          <a:extLst>
            <a:ext uri="{FF2B5EF4-FFF2-40B4-BE49-F238E27FC236}">
              <a16:creationId xmlns:a16="http://schemas.microsoft.com/office/drawing/2014/main" id="{7E6E1B5B-5779-47D1-8E24-94C0F2990AF3}"/>
            </a:ext>
          </a:extLst>
        </xdr:cNvPr>
        <xdr:cNvSpPr/>
      </xdr:nvSpPr>
      <xdr:spPr>
        <a:xfrm>
          <a:off x="16268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13625</xdr:rowOff>
    </xdr:from>
    <xdr:ext cx="405111" cy="259045"/>
    <xdr:sp macro="" textlink="">
      <xdr:nvSpPr>
        <xdr:cNvPr id="785" name="【庁舎】&#10;有形固定資産減価償却率該当値テキスト">
          <a:extLst>
            <a:ext uri="{FF2B5EF4-FFF2-40B4-BE49-F238E27FC236}">
              <a16:creationId xmlns:a16="http://schemas.microsoft.com/office/drawing/2014/main" id="{66BFDE4D-CD37-4ED1-A7B9-1CC1D94432C3}"/>
            </a:ext>
          </a:extLst>
        </xdr:cNvPr>
        <xdr:cNvSpPr txBox="1"/>
      </xdr:nvSpPr>
      <xdr:spPr>
        <a:xfrm>
          <a:off x="16357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2539</xdr:rowOff>
    </xdr:from>
    <xdr:to>
      <xdr:col>81</xdr:col>
      <xdr:colOff>101600</xdr:colOff>
      <xdr:row>107</xdr:row>
      <xdr:rowOff>104139</xdr:rowOff>
    </xdr:to>
    <xdr:sp macro="" textlink="">
      <xdr:nvSpPr>
        <xdr:cNvPr id="786" name="楕円 785">
          <a:extLst>
            <a:ext uri="{FF2B5EF4-FFF2-40B4-BE49-F238E27FC236}">
              <a16:creationId xmlns:a16="http://schemas.microsoft.com/office/drawing/2014/main" id="{C76382A4-1BEE-48F2-A20B-74632AB5C9AE}"/>
            </a:ext>
          </a:extLst>
        </xdr:cNvPr>
        <xdr:cNvSpPr/>
      </xdr:nvSpPr>
      <xdr:spPr>
        <a:xfrm>
          <a:off x="1543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53339</xdr:rowOff>
    </xdr:from>
    <xdr:to>
      <xdr:col>85</xdr:col>
      <xdr:colOff>127000</xdr:colOff>
      <xdr:row>107</xdr:row>
      <xdr:rowOff>85998</xdr:rowOff>
    </xdr:to>
    <xdr:cxnSp macro="">
      <xdr:nvCxnSpPr>
        <xdr:cNvPr id="787" name="直線コネクタ 786">
          <a:extLst>
            <a:ext uri="{FF2B5EF4-FFF2-40B4-BE49-F238E27FC236}">
              <a16:creationId xmlns:a16="http://schemas.microsoft.com/office/drawing/2014/main" id="{DBD5A42A-AE44-4008-9F1E-99AE84F8A802}"/>
            </a:ext>
          </a:extLst>
        </xdr:cNvPr>
        <xdr:cNvCxnSpPr/>
      </xdr:nvCxnSpPr>
      <xdr:spPr>
        <a:xfrm>
          <a:off x="15481300" y="183984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133169</xdr:rowOff>
    </xdr:from>
    <xdr:to>
      <xdr:col>76</xdr:col>
      <xdr:colOff>165100</xdr:colOff>
      <xdr:row>107</xdr:row>
      <xdr:rowOff>63319</xdr:rowOff>
    </xdr:to>
    <xdr:sp macro="" textlink="">
      <xdr:nvSpPr>
        <xdr:cNvPr id="788" name="楕円 787">
          <a:extLst>
            <a:ext uri="{FF2B5EF4-FFF2-40B4-BE49-F238E27FC236}">
              <a16:creationId xmlns:a16="http://schemas.microsoft.com/office/drawing/2014/main" id="{D63A8B9B-10A5-46A0-8678-22971DFFBEED}"/>
            </a:ext>
          </a:extLst>
        </xdr:cNvPr>
        <xdr:cNvSpPr/>
      </xdr:nvSpPr>
      <xdr:spPr>
        <a:xfrm>
          <a:off x="14541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12519</xdr:rowOff>
    </xdr:from>
    <xdr:to>
      <xdr:col>81</xdr:col>
      <xdr:colOff>50800</xdr:colOff>
      <xdr:row>107</xdr:row>
      <xdr:rowOff>53339</xdr:rowOff>
    </xdr:to>
    <xdr:cxnSp macro="">
      <xdr:nvCxnSpPr>
        <xdr:cNvPr id="789" name="直線コネクタ 788">
          <a:extLst>
            <a:ext uri="{FF2B5EF4-FFF2-40B4-BE49-F238E27FC236}">
              <a16:creationId xmlns:a16="http://schemas.microsoft.com/office/drawing/2014/main" id="{2A81C1B9-1B43-4724-91C0-827719406338}"/>
            </a:ext>
          </a:extLst>
        </xdr:cNvPr>
        <xdr:cNvCxnSpPr/>
      </xdr:nvCxnSpPr>
      <xdr:spPr>
        <a:xfrm>
          <a:off x="14592300" y="1835766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790" name="楕円 789">
          <a:extLst>
            <a:ext uri="{FF2B5EF4-FFF2-40B4-BE49-F238E27FC236}">
              <a16:creationId xmlns:a16="http://schemas.microsoft.com/office/drawing/2014/main" id="{D2098DEB-A539-40E7-981A-6E280F94ABE9}"/>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12519</xdr:rowOff>
    </xdr:to>
    <xdr:cxnSp macro="">
      <xdr:nvCxnSpPr>
        <xdr:cNvPr id="791" name="直線コネクタ 790">
          <a:extLst>
            <a:ext uri="{FF2B5EF4-FFF2-40B4-BE49-F238E27FC236}">
              <a16:creationId xmlns:a16="http://schemas.microsoft.com/office/drawing/2014/main" id="{7B41F045-CE48-424C-B4CD-34B7BFE15597}"/>
            </a:ext>
          </a:extLst>
        </xdr:cNvPr>
        <xdr:cNvCxnSpPr/>
      </xdr:nvCxnSpPr>
      <xdr:spPr>
        <a:xfrm>
          <a:off x="13703300" y="183250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67855</xdr:rowOff>
    </xdr:from>
    <xdr:to>
      <xdr:col>67</xdr:col>
      <xdr:colOff>101600</xdr:colOff>
      <xdr:row>106</xdr:row>
      <xdr:rowOff>169455</xdr:rowOff>
    </xdr:to>
    <xdr:sp macro="" textlink="">
      <xdr:nvSpPr>
        <xdr:cNvPr id="792" name="楕円 791">
          <a:extLst>
            <a:ext uri="{FF2B5EF4-FFF2-40B4-BE49-F238E27FC236}">
              <a16:creationId xmlns:a16="http://schemas.microsoft.com/office/drawing/2014/main" id="{198B9C7D-2FAD-4FA9-8545-0C498910378D}"/>
            </a:ext>
          </a:extLst>
        </xdr:cNvPr>
        <xdr:cNvSpPr/>
      </xdr:nvSpPr>
      <xdr:spPr>
        <a:xfrm>
          <a:off x="12763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118655</xdr:rowOff>
    </xdr:from>
    <xdr:to>
      <xdr:col>71</xdr:col>
      <xdr:colOff>177800</xdr:colOff>
      <xdr:row>106</xdr:row>
      <xdr:rowOff>151312</xdr:rowOff>
    </xdr:to>
    <xdr:cxnSp macro="">
      <xdr:nvCxnSpPr>
        <xdr:cNvPr id="793" name="直線コネクタ 792">
          <a:extLst>
            <a:ext uri="{FF2B5EF4-FFF2-40B4-BE49-F238E27FC236}">
              <a16:creationId xmlns:a16="http://schemas.microsoft.com/office/drawing/2014/main" id="{D947BDD6-FD86-4EFC-8647-E7C269D75754}"/>
            </a:ext>
          </a:extLst>
        </xdr:cNvPr>
        <xdr:cNvCxnSpPr/>
      </xdr:nvCxnSpPr>
      <xdr:spPr>
        <a:xfrm>
          <a:off x="12814300" y="182923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4" name="n_1aveValue【庁舎】&#10;有形固定資産減価償却率">
          <a:extLst>
            <a:ext uri="{FF2B5EF4-FFF2-40B4-BE49-F238E27FC236}">
              <a16:creationId xmlns:a16="http://schemas.microsoft.com/office/drawing/2014/main" id="{0BB76AB8-7E78-40A4-ABB1-DC559EE59766}"/>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5" name="n_2aveValue【庁舎】&#10;有形固定資産減価償却率">
          <a:extLst>
            <a:ext uri="{FF2B5EF4-FFF2-40B4-BE49-F238E27FC236}">
              <a16:creationId xmlns:a16="http://schemas.microsoft.com/office/drawing/2014/main" id="{43F298AD-362F-4228-8D12-7D66ACDC2593}"/>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6" name="n_3aveValue【庁舎】&#10;有形固定資産減価償却率">
          <a:extLst>
            <a:ext uri="{FF2B5EF4-FFF2-40B4-BE49-F238E27FC236}">
              <a16:creationId xmlns:a16="http://schemas.microsoft.com/office/drawing/2014/main" id="{2B6EE442-4B93-487B-AD40-9AC90D2C9BEB}"/>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7" name="n_4aveValue【庁舎】&#10;有形固定資産減価償却率">
          <a:extLst>
            <a:ext uri="{FF2B5EF4-FFF2-40B4-BE49-F238E27FC236}">
              <a16:creationId xmlns:a16="http://schemas.microsoft.com/office/drawing/2014/main" id="{06962C43-E107-46C5-897E-AE67A193B3C6}"/>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95266</xdr:rowOff>
    </xdr:from>
    <xdr:ext cx="405111" cy="259045"/>
    <xdr:sp macro="" textlink="">
      <xdr:nvSpPr>
        <xdr:cNvPr id="798" name="n_1mainValue【庁舎】&#10;有形固定資産減価償却率">
          <a:extLst>
            <a:ext uri="{FF2B5EF4-FFF2-40B4-BE49-F238E27FC236}">
              <a16:creationId xmlns:a16="http://schemas.microsoft.com/office/drawing/2014/main" id="{982BC7D1-028E-4407-8BCA-3DCF63456319}"/>
            </a:ext>
          </a:extLst>
        </xdr:cNvPr>
        <xdr:cNvSpPr txBox="1"/>
      </xdr:nvSpPr>
      <xdr:spPr>
        <a:xfrm>
          <a:off x="15266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54446</xdr:rowOff>
    </xdr:from>
    <xdr:ext cx="405111" cy="259045"/>
    <xdr:sp macro="" textlink="">
      <xdr:nvSpPr>
        <xdr:cNvPr id="799" name="n_2mainValue【庁舎】&#10;有形固定資産減価償却率">
          <a:extLst>
            <a:ext uri="{FF2B5EF4-FFF2-40B4-BE49-F238E27FC236}">
              <a16:creationId xmlns:a16="http://schemas.microsoft.com/office/drawing/2014/main" id="{2B2686D3-D190-4D9A-986B-233B778051C0}"/>
            </a:ext>
          </a:extLst>
        </xdr:cNvPr>
        <xdr:cNvSpPr txBox="1"/>
      </xdr:nvSpPr>
      <xdr:spPr>
        <a:xfrm>
          <a:off x="14389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00" name="n_3mainValue【庁舎】&#10;有形固定資産減価償却率">
          <a:extLst>
            <a:ext uri="{FF2B5EF4-FFF2-40B4-BE49-F238E27FC236}">
              <a16:creationId xmlns:a16="http://schemas.microsoft.com/office/drawing/2014/main" id="{F715E944-3949-49CD-8F2D-36F4CEED6A09}"/>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160582</xdr:rowOff>
    </xdr:from>
    <xdr:ext cx="405111" cy="259045"/>
    <xdr:sp macro="" textlink="">
      <xdr:nvSpPr>
        <xdr:cNvPr id="801" name="n_4mainValue【庁舎】&#10;有形固定資産減価償却率">
          <a:extLst>
            <a:ext uri="{FF2B5EF4-FFF2-40B4-BE49-F238E27FC236}">
              <a16:creationId xmlns:a16="http://schemas.microsoft.com/office/drawing/2014/main" id="{AD481544-EC13-4F81-AAB8-C78C3A5F6E49}"/>
            </a:ext>
          </a:extLst>
        </xdr:cNvPr>
        <xdr:cNvSpPr txBox="1"/>
      </xdr:nvSpPr>
      <xdr:spPr>
        <a:xfrm>
          <a:off x="12611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C7E17671-3529-47DD-AD80-185313453C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FC3C287F-3E87-43F4-90E9-9D227CE944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A8DE0359-0463-4212-86E1-D766707D14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CDB6AAF6-D60E-4D04-9D04-FB46DB7023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BAE8E7AF-0483-40D9-80F5-04D2EAA4E8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EE3F3ABA-7E97-49AD-9767-71432129F1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81E54A44-28EF-4C59-B3BC-6197B9D8DC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DF3E705E-71F5-471F-AA61-808BDE7F77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4E9C9598-217F-4BE0-BFCF-6007E0BC81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5BD2F9F4-21BA-4075-B509-77BB3A8632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1637367E-7623-41BC-820D-96A37970CF6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DF73400A-ABBE-4FCE-83FD-F1DBE93357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C0AF1507-51D5-491A-8B4E-2F984EB6729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77C1FA50-D902-47D4-8860-FE84EA50B17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22C39056-9745-44D4-965B-FAAE0E1430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E913C76C-F667-4EBB-9384-C1C95ED278F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99608C29-AD4D-4AD4-A29A-30AC71F45E9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E883E93E-0CCD-45DD-BF3D-AD96B0073D1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55219E6-664A-49B2-9747-914727AB15D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2D039D9-D84B-4F1C-BDD5-8BEC464740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2044B1AF-26BD-493D-8DF4-D9ACD11AD02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E5E6E5EE-2D4B-481C-BBED-8FB56CE6400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7923819-6FE6-4797-A0CA-5446A9CF88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5AA7DBDF-6F22-4548-BB67-E5F967E5381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C378285D-5394-4A58-958F-D71E8DD417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213A2128-51B2-4333-B18F-EA04E60DAEAB}"/>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1CEF1E04-BC95-4ABC-8312-1F9C49E4A9A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7688A93A-D998-42AF-99F4-A01600667A1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30" name="【庁舎】&#10;一人当たり面積最大値テキスト">
          <a:extLst>
            <a:ext uri="{FF2B5EF4-FFF2-40B4-BE49-F238E27FC236}">
              <a16:creationId xmlns:a16="http://schemas.microsoft.com/office/drawing/2014/main" id="{DA471EB4-9CE0-4D43-AD33-FF55762FFF9D}"/>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1" name="直線コネクタ 830">
          <a:extLst>
            <a:ext uri="{FF2B5EF4-FFF2-40B4-BE49-F238E27FC236}">
              <a16:creationId xmlns:a16="http://schemas.microsoft.com/office/drawing/2014/main" id="{43531FFF-3B79-479E-8FCB-90B4ABC8233F}"/>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2" name="【庁舎】&#10;一人当たり面積平均値テキスト">
          <a:extLst>
            <a:ext uri="{FF2B5EF4-FFF2-40B4-BE49-F238E27FC236}">
              <a16:creationId xmlns:a16="http://schemas.microsoft.com/office/drawing/2014/main" id="{C03909A3-7A75-4858-B795-15619C8A3715}"/>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3" name="フローチャート: 判断 832">
          <a:extLst>
            <a:ext uri="{FF2B5EF4-FFF2-40B4-BE49-F238E27FC236}">
              <a16:creationId xmlns:a16="http://schemas.microsoft.com/office/drawing/2014/main" id="{1B3286B3-514F-483F-8EDF-13CFA9C1272E}"/>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4" name="フローチャート: 判断 833">
          <a:extLst>
            <a:ext uri="{FF2B5EF4-FFF2-40B4-BE49-F238E27FC236}">
              <a16:creationId xmlns:a16="http://schemas.microsoft.com/office/drawing/2014/main" id="{AD5BF301-92DA-4761-866F-29F6E034FC13}"/>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5" name="フローチャート: 判断 834">
          <a:extLst>
            <a:ext uri="{FF2B5EF4-FFF2-40B4-BE49-F238E27FC236}">
              <a16:creationId xmlns:a16="http://schemas.microsoft.com/office/drawing/2014/main" id="{2DBE0B05-2452-4ADC-91D7-ED69C0116DB3}"/>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6" name="フローチャート: 判断 835">
          <a:extLst>
            <a:ext uri="{FF2B5EF4-FFF2-40B4-BE49-F238E27FC236}">
              <a16:creationId xmlns:a16="http://schemas.microsoft.com/office/drawing/2014/main" id="{3A9BB6ED-FF27-4786-8B78-C624DD209D82}"/>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7" name="フローチャート: 判断 836">
          <a:extLst>
            <a:ext uri="{FF2B5EF4-FFF2-40B4-BE49-F238E27FC236}">
              <a16:creationId xmlns:a16="http://schemas.microsoft.com/office/drawing/2014/main" id="{6E800223-FF54-40FF-95C7-1EC37E488411}"/>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08EF1D2-B6F4-40AE-BF75-DBB16FBF7D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8F774F5-0650-4F30-AB59-96C19E3342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6F050C1-C465-4070-86FE-5C4122EC53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5CF95D3-5474-4FFA-958E-3B50B8180A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8097DDF-6795-4048-86FB-0A0015CFBF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10705</xdr:rowOff>
    </xdr:from>
    <xdr:to>
      <xdr:col>116</xdr:col>
      <xdr:colOff>114300</xdr:colOff>
      <xdr:row>105</xdr:row>
      <xdr:rowOff>112305</xdr:rowOff>
    </xdr:to>
    <xdr:sp macro="" textlink="">
      <xdr:nvSpPr>
        <xdr:cNvPr id="843" name="楕円 842">
          <a:extLst>
            <a:ext uri="{FF2B5EF4-FFF2-40B4-BE49-F238E27FC236}">
              <a16:creationId xmlns:a16="http://schemas.microsoft.com/office/drawing/2014/main" id="{77238FA9-A563-4260-BC00-9A7E76372654}"/>
            </a:ext>
          </a:extLst>
        </xdr:cNvPr>
        <xdr:cNvSpPr/>
      </xdr:nvSpPr>
      <xdr:spPr>
        <a:xfrm>
          <a:off x="22110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33582</xdr:rowOff>
    </xdr:from>
    <xdr:ext cx="469744" cy="259045"/>
    <xdr:sp macro="" textlink="">
      <xdr:nvSpPr>
        <xdr:cNvPr id="844" name="【庁舎】&#10;一人当たり面積該当値テキスト">
          <a:extLst>
            <a:ext uri="{FF2B5EF4-FFF2-40B4-BE49-F238E27FC236}">
              <a16:creationId xmlns:a16="http://schemas.microsoft.com/office/drawing/2014/main" id="{F96DBBDC-2009-4AB3-8AB1-DCCE019E938C}"/>
            </a:ext>
          </a:extLst>
        </xdr:cNvPr>
        <xdr:cNvSpPr txBox="1"/>
      </xdr:nvSpPr>
      <xdr:spPr>
        <a:xfrm>
          <a:off x="22199600" y="1786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23768</xdr:rowOff>
    </xdr:from>
    <xdr:to>
      <xdr:col>112</xdr:col>
      <xdr:colOff>38100</xdr:colOff>
      <xdr:row>105</xdr:row>
      <xdr:rowOff>125368</xdr:rowOff>
    </xdr:to>
    <xdr:sp macro="" textlink="">
      <xdr:nvSpPr>
        <xdr:cNvPr id="845" name="楕円 844">
          <a:extLst>
            <a:ext uri="{FF2B5EF4-FFF2-40B4-BE49-F238E27FC236}">
              <a16:creationId xmlns:a16="http://schemas.microsoft.com/office/drawing/2014/main" id="{3DCA614C-77A3-4E58-B9AA-8CCECC508E2B}"/>
            </a:ext>
          </a:extLst>
        </xdr:cNvPr>
        <xdr:cNvSpPr/>
      </xdr:nvSpPr>
      <xdr:spPr>
        <a:xfrm>
          <a:off x="2127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61505</xdr:rowOff>
    </xdr:from>
    <xdr:to>
      <xdr:col>116</xdr:col>
      <xdr:colOff>63500</xdr:colOff>
      <xdr:row>105</xdr:row>
      <xdr:rowOff>74568</xdr:rowOff>
    </xdr:to>
    <xdr:cxnSp macro="">
      <xdr:nvCxnSpPr>
        <xdr:cNvPr id="846" name="直線コネクタ 845">
          <a:extLst>
            <a:ext uri="{FF2B5EF4-FFF2-40B4-BE49-F238E27FC236}">
              <a16:creationId xmlns:a16="http://schemas.microsoft.com/office/drawing/2014/main" id="{863A7C63-EB9B-417B-8A81-6C1737CB899B}"/>
            </a:ext>
          </a:extLst>
        </xdr:cNvPr>
        <xdr:cNvCxnSpPr/>
      </xdr:nvCxnSpPr>
      <xdr:spPr>
        <a:xfrm flipV="1">
          <a:off x="21323300" y="180637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31931</xdr:rowOff>
    </xdr:from>
    <xdr:to>
      <xdr:col>107</xdr:col>
      <xdr:colOff>101600</xdr:colOff>
      <xdr:row>105</xdr:row>
      <xdr:rowOff>133531</xdr:rowOff>
    </xdr:to>
    <xdr:sp macro="" textlink="">
      <xdr:nvSpPr>
        <xdr:cNvPr id="847" name="楕円 846">
          <a:extLst>
            <a:ext uri="{FF2B5EF4-FFF2-40B4-BE49-F238E27FC236}">
              <a16:creationId xmlns:a16="http://schemas.microsoft.com/office/drawing/2014/main" id="{A9785C22-7ED3-48CC-A529-F9EB20C67290}"/>
            </a:ext>
          </a:extLst>
        </xdr:cNvPr>
        <xdr:cNvSpPr/>
      </xdr:nvSpPr>
      <xdr:spPr>
        <a:xfrm>
          <a:off x="20383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74568</xdr:rowOff>
    </xdr:from>
    <xdr:to>
      <xdr:col>111</xdr:col>
      <xdr:colOff>177800</xdr:colOff>
      <xdr:row>105</xdr:row>
      <xdr:rowOff>82731</xdr:rowOff>
    </xdr:to>
    <xdr:cxnSp macro="">
      <xdr:nvCxnSpPr>
        <xdr:cNvPr id="848" name="直線コネクタ 847">
          <a:extLst>
            <a:ext uri="{FF2B5EF4-FFF2-40B4-BE49-F238E27FC236}">
              <a16:creationId xmlns:a16="http://schemas.microsoft.com/office/drawing/2014/main" id="{2AA279C8-37A5-4F05-B9FA-7937ECC02C13}"/>
            </a:ext>
          </a:extLst>
        </xdr:cNvPr>
        <xdr:cNvCxnSpPr/>
      </xdr:nvCxnSpPr>
      <xdr:spPr>
        <a:xfrm flipV="1">
          <a:off x="20434300" y="180768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40095</xdr:rowOff>
    </xdr:from>
    <xdr:to>
      <xdr:col>102</xdr:col>
      <xdr:colOff>165100</xdr:colOff>
      <xdr:row>105</xdr:row>
      <xdr:rowOff>141695</xdr:rowOff>
    </xdr:to>
    <xdr:sp macro="" textlink="">
      <xdr:nvSpPr>
        <xdr:cNvPr id="849" name="楕円 848">
          <a:extLst>
            <a:ext uri="{FF2B5EF4-FFF2-40B4-BE49-F238E27FC236}">
              <a16:creationId xmlns:a16="http://schemas.microsoft.com/office/drawing/2014/main" id="{A19A4842-9643-4506-B3A4-3ED5FAC1720B}"/>
            </a:ext>
          </a:extLst>
        </xdr:cNvPr>
        <xdr:cNvSpPr/>
      </xdr:nvSpPr>
      <xdr:spPr>
        <a:xfrm>
          <a:off x="19494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82731</xdr:rowOff>
    </xdr:from>
    <xdr:to>
      <xdr:col>107</xdr:col>
      <xdr:colOff>50800</xdr:colOff>
      <xdr:row>105</xdr:row>
      <xdr:rowOff>90895</xdr:rowOff>
    </xdr:to>
    <xdr:cxnSp macro="">
      <xdr:nvCxnSpPr>
        <xdr:cNvPr id="850" name="直線コネクタ 849">
          <a:extLst>
            <a:ext uri="{FF2B5EF4-FFF2-40B4-BE49-F238E27FC236}">
              <a16:creationId xmlns:a16="http://schemas.microsoft.com/office/drawing/2014/main" id="{08105912-BDC9-49C1-9610-B20792083A71}"/>
            </a:ext>
          </a:extLst>
        </xdr:cNvPr>
        <xdr:cNvCxnSpPr/>
      </xdr:nvCxnSpPr>
      <xdr:spPr>
        <a:xfrm flipV="1">
          <a:off x="19545300" y="180849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851" name="楕円 850">
          <a:extLst>
            <a:ext uri="{FF2B5EF4-FFF2-40B4-BE49-F238E27FC236}">
              <a16:creationId xmlns:a16="http://schemas.microsoft.com/office/drawing/2014/main" id="{CD5BEC1C-95D9-4065-A664-F1A475E09A26}"/>
            </a:ext>
          </a:extLst>
        </xdr:cNvPr>
        <xdr:cNvSpPr/>
      </xdr:nvSpPr>
      <xdr:spPr>
        <a:xfrm>
          <a:off x="18605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90895</xdr:rowOff>
    </xdr:from>
    <xdr:to>
      <xdr:col>102</xdr:col>
      <xdr:colOff>114300</xdr:colOff>
      <xdr:row>105</xdr:row>
      <xdr:rowOff>99061</xdr:rowOff>
    </xdr:to>
    <xdr:cxnSp macro="">
      <xdr:nvCxnSpPr>
        <xdr:cNvPr id="852" name="直線コネクタ 851">
          <a:extLst>
            <a:ext uri="{FF2B5EF4-FFF2-40B4-BE49-F238E27FC236}">
              <a16:creationId xmlns:a16="http://schemas.microsoft.com/office/drawing/2014/main" id="{3A9CEBDA-6262-4759-9B19-894461683D62}"/>
            </a:ext>
          </a:extLst>
        </xdr:cNvPr>
        <xdr:cNvCxnSpPr/>
      </xdr:nvCxnSpPr>
      <xdr:spPr>
        <a:xfrm flipV="1">
          <a:off x="18656300" y="180931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3" name="n_1aveValue【庁舎】&#10;一人当たり面積">
          <a:extLst>
            <a:ext uri="{FF2B5EF4-FFF2-40B4-BE49-F238E27FC236}">
              <a16:creationId xmlns:a16="http://schemas.microsoft.com/office/drawing/2014/main" id="{9193C7C7-E88C-4F3F-9445-110E51241C78}"/>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4" name="n_2aveValue【庁舎】&#10;一人当たり面積">
          <a:extLst>
            <a:ext uri="{FF2B5EF4-FFF2-40B4-BE49-F238E27FC236}">
              <a16:creationId xmlns:a16="http://schemas.microsoft.com/office/drawing/2014/main" id="{6D98B6A8-B7AF-4AC7-B54C-635DCE9DD0FE}"/>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55" name="n_3aveValue【庁舎】&#10;一人当たり面積">
          <a:extLst>
            <a:ext uri="{FF2B5EF4-FFF2-40B4-BE49-F238E27FC236}">
              <a16:creationId xmlns:a16="http://schemas.microsoft.com/office/drawing/2014/main" id="{04B9B246-C1F8-410C-9376-3C8832720C51}"/>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56" name="n_4aveValue【庁舎】&#10;一人当たり面積">
          <a:extLst>
            <a:ext uri="{FF2B5EF4-FFF2-40B4-BE49-F238E27FC236}">
              <a16:creationId xmlns:a16="http://schemas.microsoft.com/office/drawing/2014/main" id="{52A5B7E9-9D89-4103-A4DE-0DE542BC1014}"/>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141895</xdr:rowOff>
    </xdr:from>
    <xdr:ext cx="469744" cy="259045"/>
    <xdr:sp macro="" textlink="">
      <xdr:nvSpPr>
        <xdr:cNvPr id="857" name="n_1mainValue【庁舎】&#10;一人当たり面積">
          <a:extLst>
            <a:ext uri="{FF2B5EF4-FFF2-40B4-BE49-F238E27FC236}">
              <a16:creationId xmlns:a16="http://schemas.microsoft.com/office/drawing/2014/main" id="{1EF6C16C-BA2A-43CC-894E-1A3E03AF9DDE}"/>
            </a:ext>
          </a:extLst>
        </xdr:cNvPr>
        <xdr:cNvSpPr txBox="1"/>
      </xdr:nvSpPr>
      <xdr:spPr>
        <a:xfrm>
          <a:off x="210757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150058</xdr:rowOff>
    </xdr:from>
    <xdr:ext cx="469744" cy="259045"/>
    <xdr:sp macro="" textlink="">
      <xdr:nvSpPr>
        <xdr:cNvPr id="858" name="n_2mainValue【庁舎】&#10;一人当たり面積">
          <a:extLst>
            <a:ext uri="{FF2B5EF4-FFF2-40B4-BE49-F238E27FC236}">
              <a16:creationId xmlns:a16="http://schemas.microsoft.com/office/drawing/2014/main" id="{0198291A-378A-4C9C-9C4B-26BEB597473D}"/>
            </a:ext>
          </a:extLst>
        </xdr:cNvPr>
        <xdr:cNvSpPr txBox="1"/>
      </xdr:nvSpPr>
      <xdr:spPr>
        <a:xfrm>
          <a:off x="20199427" y="178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158222</xdr:rowOff>
    </xdr:from>
    <xdr:ext cx="469744" cy="259045"/>
    <xdr:sp macro="" textlink="">
      <xdr:nvSpPr>
        <xdr:cNvPr id="859" name="n_3mainValue【庁舎】&#10;一人当たり面積">
          <a:extLst>
            <a:ext uri="{FF2B5EF4-FFF2-40B4-BE49-F238E27FC236}">
              <a16:creationId xmlns:a16="http://schemas.microsoft.com/office/drawing/2014/main" id="{48EE3B16-3A2A-4B3F-90EC-F2FCBC579C58}"/>
            </a:ext>
          </a:extLst>
        </xdr:cNvPr>
        <xdr:cNvSpPr txBox="1"/>
      </xdr:nvSpPr>
      <xdr:spPr>
        <a:xfrm>
          <a:off x="19310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860" name="n_4mainValue【庁舎】&#10;一人当たり面積">
          <a:extLst>
            <a:ext uri="{FF2B5EF4-FFF2-40B4-BE49-F238E27FC236}">
              <a16:creationId xmlns:a16="http://schemas.microsoft.com/office/drawing/2014/main" id="{F79FA582-C461-46FF-8878-F929D1B88F17}"/>
            </a:ext>
          </a:extLst>
        </xdr:cNvPr>
        <xdr:cNvSpPr txBox="1"/>
      </xdr:nvSpPr>
      <xdr:spPr>
        <a:xfrm>
          <a:off x="18421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D55B7390-F558-4D3A-83D1-25847642F8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90FD739B-8F1E-49C5-8E43-6F72A269B8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593587F2-4AFB-4DB0-AEC6-9A7077F8F7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一般廃棄物処理施設の有形固定資産減価償却率については、御殿場市・小山町広域行政組合において、平成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年度に新たな処理施設を建設したことにより、類似団体内平均値を下回っているが、年々高まってきている。</a:t>
          </a:r>
        </a:p>
        <a:p>
          <a:r>
            <a:rPr kumimoji="1" lang="ja-JP" altLang="en-US" sz="1300">
              <a:latin typeface="ＭＳ Ｐゴシック" panose="020B0600070205080204" pitchFamily="50" charset="-128"/>
              <a:ea typeface="ＭＳ Ｐゴシック" panose="020B0600070205080204" pitchFamily="50" charset="-128"/>
            </a:rPr>
            <a:t>保健センター・保健所は、平成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大規模なリニューアル工事を実施したことにより、他の施設に比べ有形固定資産減価償却率が低くなっている。また、一人当たり面積は全国・静岡県平均より高いものの、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この要因としては比較団体との人口規模の差による乖離であると考えられる。</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消防施設の有形固定資産減価償却率は令和２年度の消防団詰所の移転に伴い、類似団体内平均値を下回っている。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市民会館の一人当たり面積は類似団体内平均値を上回っている。文化事業等の実施を考えると、単純に規模を小さくすればよいという性質のものではないが、将来的には在り方について検討をしていく必要があると考える。</a:t>
          </a:r>
        </a:p>
        <a:p>
          <a:r>
            <a:rPr kumimoji="1" lang="ja-JP" altLang="en-US" sz="1300">
              <a:latin typeface="ＭＳ Ｐゴシック" panose="020B0600070205080204" pitchFamily="50" charset="-128"/>
              <a:ea typeface="ＭＳ Ｐゴシック" panose="020B0600070205080204" pitchFamily="50" charset="-128"/>
            </a:rPr>
            <a:t>庁舎については、他の施設に比べ有形固定資産減価償却率が高くなっており、今後、庁舎移転など施設の在り方について検討していく。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国の補正予算による再算定により、基準財政需要額が増加した一方で、工業団地に進出した企業の工場完成に伴う固定資産税の増により基準財政収入額の増もあったことから、固定資産税財政力指数は</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のままとなっている。近年は国の経済対策により低下傾向（</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低下）にある。</a:t>
          </a:r>
        </a:p>
        <a:p>
          <a:r>
            <a:rPr kumimoji="1" lang="ja-JP" altLang="en-US" sz="1300">
              <a:latin typeface="ＭＳ Ｐゴシック" panose="020B0600070205080204" pitchFamily="50" charset="-128"/>
              <a:ea typeface="ＭＳ Ｐゴシック" panose="020B0600070205080204" pitchFamily="50" charset="-128"/>
            </a:rPr>
            <a:t>　今後は工業団地等への企業進出が続き、固定資産税の増加が期待できる一方、高齢化による高齢者保健福祉費や物価高対策に伴う需要額の増が見込まれることから、同程度で推移していくと予想される。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12095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70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12095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471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160565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114602</xdr:rowOff>
    </xdr:from>
    <xdr:to>
      <xdr:col>11</xdr:col>
      <xdr:colOff>31750</xdr:colOff>
      <xdr:row>39</xdr:row>
      <xdr:rowOff>126093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132745</xdr:rowOff>
    </xdr:from>
    <xdr:to>
      <xdr:col>23</xdr:col>
      <xdr:colOff>184150</xdr:colOff>
      <xdr:row>40</xdr:row>
      <xdr:rowOff>62895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149272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132745</xdr:rowOff>
    </xdr:from>
    <xdr:to>
      <xdr:col>19</xdr:col>
      <xdr:colOff>184150</xdr:colOff>
      <xdr:row>40</xdr:row>
      <xdr:rowOff>62895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73072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63802</xdr:rowOff>
    </xdr:from>
    <xdr:to>
      <xdr:col>7</xdr:col>
      <xdr:colOff>31750</xdr:colOff>
      <xdr:row>39</xdr:row>
      <xdr:rowOff>165402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4129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給与改定に伴う人件費の増や、物価高騰に伴う物件費の増により経常経費が増加したことにより、経常収支比率は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％上昇したものの、類似団体平均と同程度となっている。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国の再算定による地方交付税等の増加により、一時的には改善したものの、物価高騰の影響は大きく、経常収支比率は年々悪化の傾向となっており、今後も施設の統廃合や民間譲渡を検討すると共に、優先度の低い事務事業について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65</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28256"/>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72602</xdr:rowOff>
    </xdr:from>
    <xdr:to>
      <xdr:col>19</xdr:col>
      <xdr:colOff>133350</xdr:colOff>
      <xdr:row>64</xdr:row>
      <xdr:rowOff>55456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02502"/>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65</xdr:row>
      <xdr:rowOff>60960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02502"/>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60960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0412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133579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令和５年度の上昇については物価高騰等による物件費の増が主な要因となっている。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人件費・物件費が高い要因としては企業立地や定住促進事業を重点的に進めていること、また、支所、町立こども園、小中学校などの施設数が類似団体に比べ多いことによるものである。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今後は、定員適正化等の行政改革の推進により、人件費、物件費の削減に取り組む方針である。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163068</xdr:rowOff>
    </xdr:from>
    <xdr:to>
      <xdr:col>23</xdr:col>
      <xdr:colOff>133350</xdr:colOff>
      <xdr:row>85</xdr:row>
      <xdr:rowOff>10757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64868"/>
          <a:ext cx="8382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120965</xdr:rowOff>
    </xdr:from>
    <xdr:to>
      <xdr:col>19</xdr:col>
      <xdr:colOff>133350</xdr:colOff>
      <xdr:row>84</xdr:row>
      <xdr:rowOff>163068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22765"/>
          <a:ext cx="889000" cy="4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17833</xdr:rowOff>
    </xdr:from>
    <xdr:to>
      <xdr:col>15</xdr:col>
      <xdr:colOff>82550</xdr:colOff>
      <xdr:row>84</xdr:row>
      <xdr:rowOff>120965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19633"/>
          <a:ext cx="889000" cy="10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17833</xdr:rowOff>
    </xdr:from>
    <xdr:to>
      <xdr:col>11</xdr:col>
      <xdr:colOff>31750</xdr:colOff>
      <xdr:row>85</xdr:row>
      <xdr:rowOff>66763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419633"/>
          <a:ext cx="889000" cy="22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131407</xdr:rowOff>
    </xdr:from>
    <xdr:to>
      <xdr:col>23</xdr:col>
      <xdr:colOff>184150</xdr:colOff>
      <xdr:row>85</xdr:row>
      <xdr:rowOff>61557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103484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0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112268</xdr:rowOff>
    </xdr:from>
    <xdr:to>
      <xdr:col>19</xdr:col>
      <xdr:colOff>184150</xdr:colOff>
      <xdr:row>85</xdr:row>
      <xdr:rowOff>42418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27195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00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70165</xdr:rowOff>
    </xdr:from>
    <xdr:to>
      <xdr:col>15</xdr:col>
      <xdr:colOff>133350</xdr:colOff>
      <xdr:row>85</xdr:row>
      <xdr:rowOff>315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156542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5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138483</xdr:rowOff>
    </xdr:from>
    <xdr:to>
      <xdr:col>11</xdr:col>
      <xdr:colOff>82550</xdr:colOff>
      <xdr:row>84</xdr:row>
      <xdr:rowOff>68633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53410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5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15963</xdr:rowOff>
    </xdr:from>
    <xdr:to>
      <xdr:col>7</xdr:col>
      <xdr:colOff>31750</xdr:colOff>
      <xdr:row>85</xdr:row>
      <xdr:rowOff>117563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5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102340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67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給与表の改正を進め、令和２年度以降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ポイントを下回った。令和５年度は前年度比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となり、類似団体等の平均値を上回る状態が続いている。</a:t>
          </a:r>
        </a:p>
        <a:p>
          <a:r>
            <a:rPr kumimoji="1" lang="ja-JP" altLang="en-US" sz="1300">
              <a:latin typeface="ＭＳ Ｐゴシック" panose="020B0600070205080204" pitchFamily="50" charset="-128"/>
              <a:ea typeface="ＭＳ Ｐゴシック" panose="020B0600070205080204" pitchFamily="50" charset="-128"/>
            </a:rPr>
            <a:t>　今後も給与表の改正等、国家公務員の給与制度に準ずることを基本に、引き続き給与の適正化に努める。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535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26811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473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80434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144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大幅な差が生じている。これは、町立でこども園４園、中学校３校、小学校５校の運営によるもの、また、定住促進事業及び企業誘致や新東名関連整備事業など積極的な施策の実施のため、類似団体に比べ多く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21802</xdr:rowOff>
    </xdr:from>
    <xdr:to>
      <xdr:col>81</xdr:col>
      <xdr:colOff>44450</xdr:colOff>
      <xdr:row>63</xdr:row>
      <xdr:rowOff>31186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23152"/>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150354</xdr:rowOff>
    </xdr:from>
    <xdr:to>
      <xdr:col>77</xdr:col>
      <xdr:colOff>44450</xdr:colOff>
      <xdr:row>63</xdr:row>
      <xdr:rowOff>21802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80254"/>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127564</xdr:rowOff>
    </xdr:from>
    <xdr:to>
      <xdr:col>72</xdr:col>
      <xdr:colOff>203200</xdr:colOff>
      <xdr:row>62</xdr:row>
      <xdr:rowOff>150354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57464"/>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127564</xdr:rowOff>
    </xdr:from>
    <xdr:to>
      <xdr:col>68</xdr:col>
      <xdr:colOff>152400</xdr:colOff>
      <xdr:row>62</xdr:row>
      <xdr:rowOff>159738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75746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151836</xdr:rowOff>
    </xdr:from>
    <xdr:to>
      <xdr:col>81</xdr:col>
      <xdr:colOff>95250</xdr:colOff>
      <xdr:row>63</xdr:row>
      <xdr:rowOff>81986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123913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5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142452</xdr:rowOff>
    </xdr:from>
    <xdr:to>
      <xdr:col>77</xdr:col>
      <xdr:colOff>95250</xdr:colOff>
      <xdr:row>63</xdr:row>
      <xdr:rowOff>72602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57379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99554</xdr:rowOff>
    </xdr:from>
    <xdr:to>
      <xdr:col>73</xdr:col>
      <xdr:colOff>44450</xdr:colOff>
      <xdr:row>63</xdr:row>
      <xdr:rowOff>29704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14481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76764</xdr:rowOff>
    </xdr:from>
    <xdr:to>
      <xdr:col>68</xdr:col>
      <xdr:colOff>203200</xdr:colOff>
      <xdr:row>63</xdr:row>
      <xdr:rowOff>6914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163141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9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108938</xdr:rowOff>
    </xdr:from>
    <xdr:to>
      <xdr:col>64</xdr:col>
      <xdr:colOff>152400</xdr:colOff>
      <xdr:row>63</xdr:row>
      <xdr:rowOff>39088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23865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施設の老朽化に伴う長寿命化事業による地方債の増等により、実質公債費比率の３カ年の平均は、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％となり、全国平均、県平均とは大きい差が生じている。</a:t>
          </a:r>
        </a:p>
        <a:p>
          <a:r>
            <a:rPr kumimoji="1" lang="ja-JP" altLang="en-US" sz="1300">
              <a:latin typeface="ＭＳ Ｐゴシック" panose="020B0600070205080204" pitchFamily="50" charset="-128"/>
              <a:ea typeface="ＭＳ Ｐゴシック" panose="020B0600070205080204" pitchFamily="50" charset="-128"/>
            </a:rPr>
            <a:t>　今後、大規模施設の整備等による起債の増加が予想されるが、計画的に取り組むことにより新規発行の抑制に努めていく。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43</xdr:row>
      <xdr:rowOff>38946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1477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113877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89746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33444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過去のふるさと寄附の基金積立により、令和２年度まで将来負担比率は算定されなかった。令和５年度は地方債残高の増加と基金残高の減少により、将来負担比率は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の増の</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今後は、新規発行債の抑制を行うとともに一般財源の確保等、基金の積立てを行い、財政の健全化を図る必要がある。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31024</xdr:rowOff>
    </xdr:from>
    <xdr:to>
      <xdr:col>81</xdr:col>
      <xdr:colOff>44450</xdr:colOff>
      <xdr:row>15</xdr:row>
      <xdr:rowOff>94222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02774"/>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1391</xdr:rowOff>
    </xdr:from>
    <xdr:to>
      <xdr:col>77</xdr:col>
      <xdr:colOff>44450</xdr:colOff>
      <xdr:row>15</xdr:row>
      <xdr:rowOff>31024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01691"/>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43422</xdr:rowOff>
    </xdr:from>
    <xdr:to>
      <xdr:col>81</xdr:col>
      <xdr:colOff>95250</xdr:colOff>
      <xdr:row>15</xdr:row>
      <xdr:rowOff>145022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15499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8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151674</xdr:rowOff>
    </xdr:from>
    <xdr:to>
      <xdr:col>77</xdr:col>
      <xdr:colOff>95250</xdr:colOff>
      <xdr:row>15</xdr:row>
      <xdr:rowOff>81824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66601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3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36968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人件費は増加傾向にあるものの、物件費や補助費等のその他の経常経費が増加したことにより、経常収支比率に占める割合は低下に転じた。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町立のこども園４園の運営、また、定住促進事業など積極的な施策の実施のため、職員数が類似団体に比べて多く、また、職員の高年齢化により、人件費の決算額は類似団体平均に比べ大きい傾向にある。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716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40</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40</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725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に比べ高くなっているのは、生涯学習施設、健康増進施設などの指定管理施設のほか、教育施設等の保有する施設数が多いためである。令和４年度以降は特に燃料費の高騰に伴う電気代の高騰等物価高の影響から物件費の比率の増加につながっている。</a:t>
          </a:r>
        </a:p>
        <a:p>
          <a:r>
            <a:rPr kumimoji="1" lang="ja-JP" altLang="en-US" sz="1300">
              <a:latin typeface="ＭＳ Ｐゴシック" panose="020B0600070205080204" pitchFamily="50" charset="-128"/>
              <a:ea typeface="ＭＳ Ｐゴシック" panose="020B0600070205080204" pitchFamily="50" charset="-128"/>
            </a:rPr>
            <a:t>　今後は長期行財政運営計画に基づき、物件費の抑制や公共施設の再編に取り組むこととしている。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4188"/>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74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16</xdr:row>
      <xdr:rowOff>131572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65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扶助費に係る経常収支比率は、類似団体等と比較して上回っている。</a:t>
          </a:r>
        </a:p>
        <a:p>
          <a:r>
            <a:rPr kumimoji="1" lang="ja-JP" altLang="en-US" sz="1300">
              <a:latin typeface="ＭＳ Ｐゴシック" panose="020B0600070205080204" pitchFamily="50" charset="-128"/>
              <a:ea typeface="ＭＳ Ｐゴシック" panose="020B0600070205080204" pitchFamily="50" charset="-128"/>
            </a:rPr>
            <a:t>　民間こども園への扶助額が年々増加しており、さらに高齢化の進展により更なる社会保障費の拡大が予想されるため、今後も上昇していくものと見込まれる。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類似団体と比較して下回っているのは、他会計への繰出金が少ないことがあげられるが、今後は、国民健康保険に対する繰出金の増加が見込まれている。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62230</xdr:rowOff>
    </xdr:from>
    <xdr:to>
      <xdr:col>82</xdr:col>
      <xdr:colOff>107950</xdr:colOff>
      <xdr:row>53</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149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123190</xdr:rowOff>
    </xdr:from>
    <xdr:to>
      <xdr:col>78</xdr:col>
      <xdr:colOff>69850</xdr:colOff>
      <xdr:row>53</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10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56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115570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15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xdr:rowOff>
    </xdr:from>
    <xdr:to>
      <xdr:col>82</xdr:col>
      <xdr:colOff>158750</xdr:colOff>
      <xdr:row>53</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91457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72390</xdr:rowOff>
    </xdr:from>
    <xdr:to>
      <xdr:col>78</xdr:col>
      <xdr:colOff>120650</xdr:colOff>
      <xdr:row>54</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2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80010</xdr:rowOff>
    </xdr:from>
    <xdr:to>
      <xdr:col>74</xdr:col>
      <xdr:colOff>31750</xdr:colOff>
      <xdr:row>54</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20337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64770</xdr:rowOff>
    </xdr:from>
    <xdr:to>
      <xdr:col>65</xdr:col>
      <xdr:colOff>53975</xdr:colOff>
      <xdr:row>53</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令和５年度は産地パワーアップ事業により補助金が大幅に増加したため、経常収支比率に占める割合が急増している。</a:t>
          </a:r>
        </a:p>
        <a:p>
          <a:r>
            <a:rPr kumimoji="1" lang="ja-JP" altLang="en-US" sz="1300">
              <a:latin typeface="ＭＳ Ｐゴシック" panose="020B0600070205080204" pitchFamily="50" charset="-128"/>
              <a:ea typeface="ＭＳ Ｐゴシック" panose="020B0600070205080204" pitchFamily="50" charset="-128"/>
            </a:rPr>
            <a:t>　令和９年度頃までの間に地域産業立地事業費補助金の支出を予定しており、今後は増加となる見込みである。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100874</xdr:rowOff>
    </xdr:from>
    <xdr:to>
      <xdr:col>82</xdr:col>
      <xdr:colOff>107950</xdr:colOff>
      <xdr:row>37</xdr:row>
      <xdr:rowOff>11067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30174"/>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100874</xdr:rowOff>
    </xdr:from>
    <xdr:to>
      <xdr:col>78</xdr:col>
      <xdr:colOff>69850</xdr:colOff>
      <xdr:row>35</xdr:row>
      <xdr:rowOff>66584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93017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66584</xdr:rowOff>
    </xdr:from>
    <xdr:to>
      <xdr:col>73</xdr:col>
      <xdr:colOff>180975</xdr:colOff>
      <xdr:row>36</xdr:row>
      <xdr:rowOff>162923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67334"/>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64951</xdr:rowOff>
    </xdr:from>
    <xdr:to>
      <xdr:col>69</xdr:col>
      <xdr:colOff>92075</xdr:colOff>
      <xdr:row>36</xdr:row>
      <xdr:rowOff>162923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371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131717</xdr:rowOff>
    </xdr:from>
    <xdr:to>
      <xdr:col>82</xdr:col>
      <xdr:colOff>158750</xdr:colOff>
      <xdr:row>37</xdr:row>
      <xdr:rowOff>61867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103794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50074</xdr:rowOff>
    </xdr:from>
    <xdr:to>
      <xdr:col>78</xdr:col>
      <xdr:colOff>120650</xdr:colOff>
      <xdr:row>34</xdr:row>
      <xdr:rowOff>151674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161851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4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15784</xdr:rowOff>
    </xdr:from>
    <xdr:to>
      <xdr:col>74</xdr:col>
      <xdr:colOff>31750</xdr:colOff>
      <xdr:row>35</xdr:row>
      <xdr:rowOff>117384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127561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112123</xdr:rowOff>
    </xdr:from>
    <xdr:to>
      <xdr:col>69</xdr:col>
      <xdr:colOff>142875</xdr:colOff>
      <xdr:row>37</xdr:row>
      <xdr:rowOff>42273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27050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14151</xdr:rowOff>
    </xdr:from>
    <xdr:to>
      <xdr:col>65</xdr:col>
      <xdr:colOff>53975</xdr:colOff>
      <xdr:row>36</xdr:row>
      <xdr:rowOff>115751</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100528</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公共施設の長寿命化事業の償還が開始となったことにより、公債費の比率は上昇傾向にある。</a:t>
          </a:r>
        </a:p>
        <a:p>
          <a:r>
            <a:rPr kumimoji="1" lang="ja-JP" altLang="en-US" sz="1300">
              <a:latin typeface="ＭＳ Ｐゴシック" panose="020B0600070205080204" pitchFamily="50" charset="-128"/>
              <a:ea typeface="ＭＳ Ｐゴシック" panose="020B0600070205080204" pitchFamily="50" charset="-128"/>
            </a:rPr>
            <a:t>　今後は消防施設整備事業による地方債の増が見込まれることもあり、公債費はさらに増加していくことが予想されるため、事務事業等の見直し、一般財源の確保に努め財政の健全化を図る必要がある。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76</xdr:row>
      <xdr:rowOff>168148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3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76</xdr:row>
      <xdr:rowOff>163576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892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51563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扶助費、その他は類似団体平均と比べ下回っているが、人件費、物件費は上回っており、類似団体平均と比べて上回る結果となった。今後も長期行財政運営計画に基づき経費の抑制に努めていく。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57200"/>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914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77</xdr:row>
      <xdr:rowOff>97282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9144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97282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840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32601</xdr:rowOff>
    </xdr:from>
    <xdr:to>
      <xdr:col>29</xdr:col>
      <xdr:colOff>127000</xdr:colOff>
      <xdr:row>13</xdr:row>
      <xdr:rowOff>134010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09076"/>
          <a:ext cx="647700" cy="101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134010</xdr:rowOff>
    </xdr:from>
    <xdr:to>
      <xdr:col>26</xdr:col>
      <xdr:colOff>50800</xdr:colOff>
      <xdr:row>14</xdr:row>
      <xdr:rowOff>36716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10485"/>
          <a:ext cx="698500" cy="74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36716</xdr:rowOff>
    </xdr:from>
    <xdr:to>
      <xdr:col>22</xdr:col>
      <xdr:colOff>114300</xdr:colOff>
      <xdr:row>14</xdr:row>
      <xdr:rowOff>69075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4641"/>
          <a:ext cx="698500" cy="32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69075</xdr:rowOff>
    </xdr:from>
    <xdr:to>
      <xdr:col>18</xdr:col>
      <xdr:colOff>177800</xdr:colOff>
      <xdr:row>14</xdr:row>
      <xdr:rowOff>103403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17000"/>
          <a:ext cx="698500" cy="3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153251</xdr:rowOff>
    </xdr:from>
    <xdr:to>
      <xdr:col>29</xdr:col>
      <xdr:colOff>177800</xdr:colOff>
      <xdr:row>13</xdr:row>
      <xdr:rowOff>83401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5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169778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83210</xdr:rowOff>
    </xdr:from>
    <xdr:to>
      <xdr:col>26</xdr:col>
      <xdr:colOff>101600</xdr:colOff>
      <xdr:row>14</xdr:row>
      <xdr:rowOff>13360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23537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157366</xdr:rowOff>
    </xdr:from>
    <xdr:to>
      <xdr:col>22</xdr:col>
      <xdr:colOff>165100</xdr:colOff>
      <xdr:row>14</xdr:row>
      <xdr:rowOff>87516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97693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18275</xdr:rowOff>
    </xdr:from>
    <xdr:to>
      <xdr:col>19</xdr:col>
      <xdr:colOff>38100</xdr:colOff>
      <xdr:row>14</xdr:row>
      <xdr:rowOff>119875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6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130052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52603</xdr:rowOff>
    </xdr:from>
    <xdr:to>
      <xdr:col>15</xdr:col>
      <xdr:colOff>101600</xdr:colOff>
      <xdr:row>14</xdr:row>
      <xdr:rowOff>154203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0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164380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289558</xdr:rowOff>
    </xdr:from>
    <xdr:to>
      <xdr:col>29</xdr:col>
      <xdr:colOff>127000</xdr:colOff>
      <xdr:row>35</xdr:row>
      <xdr:rowOff>243152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57008"/>
          <a:ext cx="647700" cy="296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243152</xdr:rowOff>
    </xdr:from>
    <xdr:to>
      <xdr:col>26</xdr:col>
      <xdr:colOff>50800</xdr:colOff>
      <xdr:row>35</xdr:row>
      <xdr:rowOff>257165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53502"/>
          <a:ext cx="698500" cy="1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257165</xdr:rowOff>
    </xdr:from>
    <xdr:to>
      <xdr:col>22</xdr:col>
      <xdr:colOff>114300</xdr:colOff>
      <xdr:row>35</xdr:row>
      <xdr:rowOff>320624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67515"/>
          <a:ext cx="698500" cy="6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320624</xdr:rowOff>
    </xdr:from>
    <xdr:to>
      <xdr:col>18</xdr:col>
      <xdr:colOff>177800</xdr:colOff>
      <xdr:row>36</xdr:row>
      <xdr:rowOff>45779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30974"/>
          <a:ext cx="698500" cy="68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238758</xdr:rowOff>
    </xdr:from>
    <xdr:to>
      <xdr:col>29</xdr:col>
      <xdr:colOff>177800</xdr:colOff>
      <xdr:row>34</xdr:row>
      <xdr:rowOff>340358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06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83835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5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192352</xdr:rowOff>
    </xdr:from>
    <xdr:to>
      <xdr:col>26</xdr:col>
      <xdr:colOff>101600</xdr:colOff>
      <xdr:row>35</xdr:row>
      <xdr:rowOff>293952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0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304129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7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206365</xdr:rowOff>
    </xdr:from>
    <xdr:to>
      <xdr:col>22</xdr:col>
      <xdr:colOff>165100</xdr:colOff>
      <xdr:row>35</xdr:row>
      <xdr:rowOff>307965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1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318142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8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269824</xdr:rowOff>
    </xdr:from>
    <xdr:to>
      <xdr:col>19</xdr:col>
      <xdr:colOff>38100</xdr:colOff>
      <xdr:row>36</xdr:row>
      <xdr:rowOff>28524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8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38701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337879</xdr:rowOff>
    </xdr:from>
    <xdr:to>
      <xdr:col>15</xdr:col>
      <xdr:colOff>101600</xdr:colOff>
      <xdr:row>36</xdr:row>
      <xdr:rowOff>96579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106756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160167</xdr:rowOff>
    </xdr:from>
    <xdr:to>
      <xdr:col>24</xdr:col>
      <xdr:colOff>63500</xdr:colOff>
      <xdr:row>32</xdr:row>
      <xdr:rowOff>78801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75117"/>
          <a:ext cx="838200" cy="9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78801</xdr:rowOff>
    </xdr:from>
    <xdr:to>
      <xdr:col>19</xdr:col>
      <xdr:colOff>177800</xdr:colOff>
      <xdr:row>32</xdr:row>
      <xdr:rowOff>138755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65201"/>
          <a:ext cx="889000" cy="5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138755</xdr:rowOff>
    </xdr:from>
    <xdr:to>
      <xdr:col>15</xdr:col>
      <xdr:colOff>50800</xdr:colOff>
      <xdr:row>33</xdr:row>
      <xdr:rowOff>20843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25155"/>
          <a:ext cx="889000" cy="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20843</xdr:rowOff>
    </xdr:from>
    <xdr:to>
      <xdr:col>10</xdr:col>
      <xdr:colOff>114300</xdr:colOff>
      <xdr:row>34</xdr:row>
      <xdr:rowOff>110622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78693"/>
          <a:ext cx="889000" cy="26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109367</xdr:rowOff>
    </xdr:from>
    <xdr:to>
      <xdr:col>24</xdr:col>
      <xdr:colOff>114300</xdr:colOff>
      <xdr:row>32</xdr:row>
      <xdr:rowOff>39517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132244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28001</xdr:rowOff>
    </xdr:from>
    <xdr:to>
      <xdr:col>20</xdr:col>
      <xdr:colOff>38100</xdr:colOff>
      <xdr:row>32</xdr:row>
      <xdr:rowOff>129601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146128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28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87955</xdr:rowOff>
    </xdr:from>
    <xdr:to>
      <xdr:col>15</xdr:col>
      <xdr:colOff>101600</xdr:colOff>
      <xdr:row>33</xdr:row>
      <xdr:rowOff>18105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34632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4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141493</xdr:rowOff>
    </xdr:from>
    <xdr:to>
      <xdr:col>10</xdr:col>
      <xdr:colOff>165100</xdr:colOff>
      <xdr:row>33</xdr:row>
      <xdr:rowOff>71643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88170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40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59822</xdr:rowOff>
    </xdr:from>
    <xdr:to>
      <xdr:col>6</xdr:col>
      <xdr:colOff>38100</xdr:colOff>
      <xdr:row>34</xdr:row>
      <xdr:rowOff>161422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6499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6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27622</xdr:rowOff>
    </xdr:from>
    <xdr:to>
      <xdr:col>24</xdr:col>
      <xdr:colOff>63500</xdr:colOff>
      <xdr:row>56</xdr:row>
      <xdr:rowOff>33355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28822"/>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33355</xdr:rowOff>
    </xdr:from>
    <xdr:to>
      <xdr:col>19</xdr:col>
      <xdr:colOff>177800</xdr:colOff>
      <xdr:row>56</xdr:row>
      <xdr:rowOff>49686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4555"/>
          <a:ext cx="889000" cy="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49686</xdr:rowOff>
    </xdr:from>
    <xdr:to>
      <xdr:col>15</xdr:col>
      <xdr:colOff>50800</xdr:colOff>
      <xdr:row>56</xdr:row>
      <xdr:rowOff>148268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0886"/>
          <a:ext cx="889000" cy="9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42463</xdr:rowOff>
    </xdr:from>
    <xdr:to>
      <xdr:col>10</xdr:col>
      <xdr:colOff>114300</xdr:colOff>
      <xdr:row>56</xdr:row>
      <xdr:rowOff>148268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300763"/>
          <a:ext cx="889000" cy="4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148272</xdr:rowOff>
    </xdr:from>
    <xdr:to>
      <xdr:col>24</xdr:col>
      <xdr:colOff>114300</xdr:colOff>
      <xdr:row>56</xdr:row>
      <xdr:rowOff>78422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171149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154005</xdr:rowOff>
    </xdr:from>
    <xdr:to>
      <xdr:col>20</xdr:col>
      <xdr:colOff>38100</xdr:colOff>
      <xdr:row>56</xdr:row>
      <xdr:rowOff>84155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100682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170336</xdr:rowOff>
    </xdr:from>
    <xdr:to>
      <xdr:col>15</xdr:col>
      <xdr:colOff>101600</xdr:colOff>
      <xdr:row>56</xdr:row>
      <xdr:rowOff>100486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117013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7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97468</xdr:rowOff>
    </xdr:from>
    <xdr:to>
      <xdr:col>10</xdr:col>
      <xdr:colOff>165100</xdr:colOff>
      <xdr:row>57</xdr:row>
      <xdr:rowOff>27618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44145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163113</xdr:rowOff>
    </xdr:from>
    <xdr:to>
      <xdr:col>6</xdr:col>
      <xdr:colOff>38100</xdr:colOff>
      <xdr:row>54</xdr:row>
      <xdr:rowOff>93263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24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109790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02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40281</xdr:rowOff>
    </xdr:from>
    <xdr:to>
      <xdr:col>24</xdr:col>
      <xdr:colOff>63500</xdr:colOff>
      <xdr:row>76</xdr:row>
      <xdr:rowOff>99786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070481"/>
          <a:ext cx="838200" cy="5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40281</xdr:rowOff>
    </xdr:from>
    <xdr:to>
      <xdr:col>19</xdr:col>
      <xdr:colOff>177800</xdr:colOff>
      <xdr:row>76</xdr:row>
      <xdr:rowOff>121800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070481"/>
          <a:ext cx="889000" cy="8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121800</xdr:rowOff>
    </xdr:from>
    <xdr:to>
      <xdr:col>15</xdr:col>
      <xdr:colOff>50800</xdr:colOff>
      <xdr:row>77</xdr:row>
      <xdr:rowOff>135334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52000"/>
          <a:ext cx="8890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21582</xdr:rowOff>
    </xdr:from>
    <xdr:to>
      <xdr:col>10</xdr:col>
      <xdr:colOff>114300</xdr:colOff>
      <xdr:row>77</xdr:row>
      <xdr:rowOff>135334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051782"/>
          <a:ext cx="889000" cy="28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48986</xdr:rowOff>
    </xdr:from>
    <xdr:to>
      <xdr:col>24</xdr:col>
      <xdr:colOff>114300</xdr:colOff>
      <xdr:row>76</xdr:row>
      <xdr:rowOff>150586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71863</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3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160931</xdr:rowOff>
    </xdr:from>
    <xdr:to>
      <xdr:col>20</xdr:col>
      <xdr:colOff>38100</xdr:colOff>
      <xdr:row>76</xdr:row>
      <xdr:rowOff>91081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107609</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71000</xdr:rowOff>
    </xdr:from>
    <xdr:to>
      <xdr:col>15</xdr:col>
      <xdr:colOff>101600</xdr:colOff>
      <xdr:row>77</xdr:row>
      <xdr:rowOff>1150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17677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84534</xdr:rowOff>
    </xdr:from>
    <xdr:to>
      <xdr:col>10</xdr:col>
      <xdr:colOff>165100</xdr:colOff>
      <xdr:row>78</xdr:row>
      <xdr:rowOff>14684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142232</xdr:rowOff>
    </xdr:from>
    <xdr:to>
      <xdr:col>6</xdr:col>
      <xdr:colOff>38100</xdr:colOff>
      <xdr:row>76</xdr:row>
      <xdr:rowOff>72383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0009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88909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13295</xdr:rowOff>
    </xdr:from>
    <xdr:to>
      <xdr:col>24</xdr:col>
      <xdr:colOff>63500</xdr:colOff>
      <xdr:row>97</xdr:row>
      <xdr:rowOff>36144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43945"/>
          <a:ext cx="8382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84803</xdr:rowOff>
    </xdr:from>
    <xdr:to>
      <xdr:col>19</xdr:col>
      <xdr:colOff>177800</xdr:colOff>
      <xdr:row>97</xdr:row>
      <xdr:rowOff>36144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4003"/>
          <a:ext cx="8890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84803</xdr:rowOff>
    </xdr:from>
    <xdr:to>
      <xdr:col>15</xdr:col>
      <xdr:colOff>50800</xdr:colOff>
      <xdr:row>97</xdr:row>
      <xdr:rowOff>140712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4003"/>
          <a:ext cx="889000" cy="2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140712</xdr:rowOff>
    </xdr:from>
    <xdr:to>
      <xdr:col>10</xdr:col>
      <xdr:colOff>114300</xdr:colOff>
      <xdr:row>98</xdr:row>
      <xdr:rowOff>2801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71362"/>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133945</xdr:rowOff>
    </xdr:from>
    <xdr:to>
      <xdr:col>24</xdr:col>
      <xdr:colOff>114300</xdr:colOff>
      <xdr:row>97</xdr:row>
      <xdr:rowOff>64095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112372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156794</xdr:rowOff>
    </xdr:from>
    <xdr:to>
      <xdr:col>20</xdr:col>
      <xdr:colOff>38100</xdr:colOff>
      <xdr:row>97</xdr:row>
      <xdr:rowOff>86944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78071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34003</xdr:rowOff>
    </xdr:from>
    <xdr:to>
      <xdr:col>15</xdr:col>
      <xdr:colOff>101600</xdr:colOff>
      <xdr:row>96</xdr:row>
      <xdr:rowOff>135603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126730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8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89912</xdr:rowOff>
    </xdr:from>
    <xdr:to>
      <xdr:col>10</xdr:col>
      <xdr:colOff>165100</xdr:colOff>
      <xdr:row>98</xdr:row>
      <xdr:rowOff>20062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11189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123451</xdr:rowOff>
    </xdr:from>
    <xdr:to>
      <xdr:col>6</xdr:col>
      <xdr:colOff>38100</xdr:colOff>
      <xdr:row>98</xdr:row>
      <xdr:rowOff>53601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44728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127515</xdr:rowOff>
    </xdr:from>
    <xdr:to>
      <xdr:col>55</xdr:col>
      <xdr:colOff>0</xdr:colOff>
      <xdr:row>35</xdr:row>
      <xdr:rowOff>138955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613915"/>
          <a:ext cx="838200" cy="5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121714</xdr:rowOff>
    </xdr:from>
    <xdr:to>
      <xdr:col>50</xdr:col>
      <xdr:colOff>114300</xdr:colOff>
      <xdr:row>35</xdr:row>
      <xdr:rowOff>138955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122464"/>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116529</xdr:rowOff>
    </xdr:from>
    <xdr:to>
      <xdr:col>45</xdr:col>
      <xdr:colOff>177800</xdr:colOff>
      <xdr:row>35</xdr:row>
      <xdr:rowOff>121714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774379"/>
          <a:ext cx="889000" cy="34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116529</xdr:rowOff>
    </xdr:from>
    <xdr:to>
      <xdr:col>41</xdr:col>
      <xdr:colOff>50800</xdr:colOff>
      <xdr:row>36</xdr:row>
      <xdr:rowOff>103362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774379"/>
          <a:ext cx="889000" cy="50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76715</xdr:rowOff>
    </xdr:from>
    <xdr:to>
      <xdr:col>55</xdr:col>
      <xdr:colOff>50800</xdr:colOff>
      <xdr:row>33</xdr:row>
      <xdr:rowOff>6865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5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163092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47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88155</xdr:rowOff>
    </xdr:from>
    <xdr:to>
      <xdr:col>50</xdr:col>
      <xdr:colOff>165100</xdr:colOff>
      <xdr:row>36</xdr:row>
      <xdr:rowOff>18305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34832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6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70914</xdr:rowOff>
    </xdr:from>
    <xdr:to>
      <xdr:col>46</xdr:col>
      <xdr:colOff>38100</xdr:colOff>
      <xdr:row>36</xdr:row>
      <xdr:rowOff>1064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17591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4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65729</xdr:rowOff>
    </xdr:from>
    <xdr:to>
      <xdr:col>41</xdr:col>
      <xdr:colOff>101600</xdr:colOff>
      <xdr:row>33</xdr:row>
      <xdr:rowOff>167329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12406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49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52562</xdr:rowOff>
    </xdr:from>
    <xdr:to>
      <xdr:col>36</xdr:col>
      <xdr:colOff>165100</xdr:colOff>
      <xdr:row>36</xdr:row>
      <xdr:rowOff>154162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170689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111404</xdr:rowOff>
    </xdr:from>
    <xdr:to>
      <xdr:col>54</xdr:col>
      <xdr:colOff>189865</xdr:colOff>
      <xdr:row>58</xdr:row>
      <xdr:rowOff>63924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9198254"/>
          <a:ext cx="1270" cy="80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67751</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1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63924</xdr:rowOff>
    </xdr:from>
    <xdr:to>
      <xdr:col>55</xdr:col>
      <xdr:colOff>88900</xdr:colOff>
      <xdr:row>58</xdr:row>
      <xdr:rowOff>63924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0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58081</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9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111404</xdr:rowOff>
    </xdr:from>
    <xdr:to>
      <xdr:col>55</xdr:col>
      <xdr:colOff>88900</xdr:colOff>
      <xdr:row>53</xdr:row>
      <xdr:rowOff>111404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19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32336</xdr:rowOff>
    </xdr:from>
    <xdr:to>
      <xdr:col>55</xdr:col>
      <xdr:colOff>0</xdr:colOff>
      <xdr:row>55</xdr:row>
      <xdr:rowOff>37026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462086"/>
          <a:ext cx="8382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100131</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701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121704</xdr:rowOff>
    </xdr:from>
    <xdr:to>
      <xdr:col>55</xdr:col>
      <xdr:colOff>50800</xdr:colOff>
      <xdr:row>57</xdr:row>
      <xdr:rowOff>51854</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2700</xdr:rowOff>
    </xdr:from>
    <xdr:to>
      <xdr:col>50</xdr:col>
      <xdr:colOff>114300</xdr:colOff>
      <xdr:row>55</xdr:row>
      <xdr:rowOff>32336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432450"/>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127849</xdr:rowOff>
    </xdr:from>
    <xdr:to>
      <xdr:col>50</xdr:col>
      <xdr:colOff>165100</xdr:colOff>
      <xdr:row>57</xdr:row>
      <xdr:rowOff>57999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49126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121805</xdr:rowOff>
    </xdr:from>
    <xdr:to>
      <xdr:col>45</xdr:col>
      <xdr:colOff>177800</xdr:colOff>
      <xdr:row>55</xdr:row>
      <xdr:rowOff>2700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208655"/>
          <a:ext cx="889000" cy="2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82440</xdr:rowOff>
    </xdr:from>
    <xdr:to>
      <xdr:col>46</xdr:col>
      <xdr:colOff>38100</xdr:colOff>
      <xdr:row>57</xdr:row>
      <xdr:rowOff>12590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3717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111907</xdr:rowOff>
    </xdr:from>
    <xdr:to>
      <xdr:col>41</xdr:col>
      <xdr:colOff>50800</xdr:colOff>
      <xdr:row>53</xdr:row>
      <xdr:rowOff>121805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8855857"/>
          <a:ext cx="889000" cy="3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163204</xdr:rowOff>
    </xdr:from>
    <xdr:to>
      <xdr:col>41</xdr:col>
      <xdr:colOff>101600</xdr:colOff>
      <xdr:row>56</xdr:row>
      <xdr:rowOff>93354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84481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31914</xdr:rowOff>
    </xdr:from>
    <xdr:to>
      <xdr:col>36</xdr:col>
      <xdr:colOff>165100</xdr:colOff>
      <xdr:row>56</xdr:row>
      <xdr:rowOff>133514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124641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157676</xdr:rowOff>
    </xdr:from>
    <xdr:to>
      <xdr:col>55</xdr:col>
      <xdr:colOff>50800</xdr:colOff>
      <xdr:row>55</xdr:row>
      <xdr:rowOff>87826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9103</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6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152986</xdr:rowOff>
    </xdr:from>
    <xdr:to>
      <xdr:col>50</xdr:col>
      <xdr:colOff>165100</xdr:colOff>
      <xdr:row>55</xdr:row>
      <xdr:rowOff>83136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99663</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18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123350</xdr:rowOff>
    </xdr:from>
    <xdr:to>
      <xdr:col>46</xdr:col>
      <xdr:colOff>38100</xdr:colOff>
      <xdr:row>55</xdr:row>
      <xdr:rowOff>53500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70027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15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71005</xdr:rowOff>
    </xdr:from>
    <xdr:to>
      <xdr:col>41</xdr:col>
      <xdr:colOff>101600</xdr:colOff>
      <xdr:row>54</xdr:row>
      <xdr:rowOff>1155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17682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9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61107</xdr:rowOff>
    </xdr:from>
    <xdr:to>
      <xdr:col>36</xdr:col>
      <xdr:colOff>165100</xdr:colOff>
      <xdr:row>51</xdr:row>
      <xdr:rowOff>162707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88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7784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58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99744</xdr:rowOff>
    </xdr:from>
    <xdr:to>
      <xdr:col>54</xdr:col>
      <xdr:colOff>189865</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444144"/>
          <a:ext cx="1270" cy="11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46421</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2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99744</xdr:rowOff>
    </xdr:from>
    <xdr:to>
      <xdr:col>55</xdr:col>
      <xdr:colOff>88900</xdr:colOff>
      <xdr:row>72</xdr:row>
      <xdr:rowOff>99744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44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109264</xdr:rowOff>
    </xdr:from>
    <xdr:to>
      <xdr:col>55</xdr:col>
      <xdr:colOff>0</xdr:colOff>
      <xdr:row>75</xdr:row>
      <xdr:rowOff>41402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796564"/>
          <a:ext cx="838200" cy="10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145443</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47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167016</xdr:rowOff>
    </xdr:from>
    <xdr:to>
      <xdr:col>55</xdr:col>
      <xdr:colOff>50800</xdr:colOff>
      <xdr:row>78</xdr:row>
      <xdr:rowOff>97166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19652</xdr:rowOff>
    </xdr:from>
    <xdr:to>
      <xdr:col>50</xdr:col>
      <xdr:colOff>114300</xdr:colOff>
      <xdr:row>75</xdr:row>
      <xdr:rowOff>41402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706952"/>
          <a:ext cx="889000" cy="1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162558</xdr:rowOff>
    </xdr:from>
    <xdr:to>
      <xdr:col>50</xdr:col>
      <xdr:colOff>165100</xdr:colOff>
      <xdr:row>78</xdr:row>
      <xdr:rowOff>92708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83835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113492</xdr:rowOff>
    </xdr:from>
    <xdr:to>
      <xdr:col>45</xdr:col>
      <xdr:colOff>177800</xdr:colOff>
      <xdr:row>74</xdr:row>
      <xdr:rowOff>19652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114992"/>
          <a:ext cx="889000" cy="5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95301</xdr:rowOff>
    </xdr:from>
    <xdr:to>
      <xdr:col>46</xdr:col>
      <xdr:colOff>38100</xdr:colOff>
      <xdr:row>78</xdr:row>
      <xdr:rowOff>25451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9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16578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113492</xdr:rowOff>
    </xdr:from>
    <xdr:to>
      <xdr:col>41</xdr:col>
      <xdr:colOff>50800</xdr:colOff>
      <xdr:row>75</xdr:row>
      <xdr:rowOff>156780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114992"/>
          <a:ext cx="889000" cy="9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74498</xdr:rowOff>
    </xdr:from>
    <xdr:to>
      <xdr:col>41</xdr:col>
      <xdr:colOff>101600</xdr:colOff>
      <xdr:row>77</xdr:row>
      <xdr:rowOff>4648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0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167225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59230</xdr:rowOff>
    </xdr:from>
    <xdr:to>
      <xdr:col>36</xdr:col>
      <xdr:colOff>165100</xdr:colOff>
      <xdr:row>76</xdr:row>
      <xdr:rowOff>160830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8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151957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58464</xdr:rowOff>
    </xdr:from>
    <xdr:to>
      <xdr:col>55</xdr:col>
      <xdr:colOff>50800</xdr:colOff>
      <xdr:row>74</xdr:row>
      <xdr:rowOff>160064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7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81341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5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162052</xdr:rowOff>
    </xdr:from>
    <xdr:to>
      <xdr:col>50</xdr:col>
      <xdr:colOff>165100</xdr:colOff>
      <xdr:row>75</xdr:row>
      <xdr:rowOff>92202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108729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140302</xdr:rowOff>
    </xdr:from>
    <xdr:to>
      <xdr:col>46</xdr:col>
      <xdr:colOff>38100</xdr:colOff>
      <xdr:row>74</xdr:row>
      <xdr:rowOff>70452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6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86979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4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62692</xdr:rowOff>
    </xdr:from>
    <xdr:to>
      <xdr:col>41</xdr:col>
      <xdr:colOff>101600</xdr:colOff>
      <xdr:row>70</xdr:row>
      <xdr:rowOff>164292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0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9369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18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105980</xdr:rowOff>
    </xdr:from>
    <xdr:to>
      <xdr:col>36</xdr:col>
      <xdr:colOff>165100</xdr:colOff>
      <xdr:row>76</xdr:row>
      <xdr:rowOff>36130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52657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147115</xdr:rowOff>
    </xdr:from>
    <xdr:to>
      <xdr:col>54</xdr:col>
      <xdr:colOff>189865</xdr:colOff>
      <xdr:row>98</xdr:row>
      <xdr:rowOff>69904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77615"/>
          <a:ext cx="1270" cy="129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73731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69904</xdr:rowOff>
    </xdr:from>
    <xdr:to>
      <xdr:col>55</xdr:col>
      <xdr:colOff>88900</xdr:colOff>
      <xdr:row>98</xdr:row>
      <xdr:rowOff>69904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93792</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5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147115</xdr:rowOff>
    </xdr:from>
    <xdr:to>
      <xdr:col>55</xdr:col>
      <xdr:colOff>88900</xdr:colOff>
      <xdr:row>90</xdr:row>
      <xdr:rowOff>147115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77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157522</xdr:rowOff>
    </xdr:from>
    <xdr:to>
      <xdr:col>55</xdr:col>
      <xdr:colOff>0</xdr:colOff>
      <xdr:row>95</xdr:row>
      <xdr:rowOff>63184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273822"/>
          <a:ext cx="838200" cy="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9738</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6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31311</xdr:rowOff>
    </xdr:from>
    <xdr:to>
      <xdr:col>55</xdr:col>
      <xdr:colOff>50800</xdr:colOff>
      <xdr:row>96</xdr:row>
      <xdr:rowOff>132911</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4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157522</xdr:rowOff>
    </xdr:from>
    <xdr:to>
      <xdr:col>50</xdr:col>
      <xdr:colOff>114300</xdr:colOff>
      <xdr:row>96</xdr:row>
      <xdr:rowOff>29404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273822"/>
          <a:ext cx="889000" cy="2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44095</xdr:rowOff>
    </xdr:from>
    <xdr:to>
      <xdr:col>50</xdr:col>
      <xdr:colOff>165100</xdr:colOff>
      <xdr:row>96</xdr:row>
      <xdr:rowOff>145695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136822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70059</xdr:rowOff>
    </xdr:from>
    <xdr:to>
      <xdr:col>45</xdr:col>
      <xdr:colOff>177800</xdr:colOff>
      <xdr:row>96</xdr:row>
      <xdr:rowOff>29404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186359"/>
          <a:ext cx="889000" cy="30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171059</xdr:rowOff>
    </xdr:from>
    <xdr:to>
      <xdr:col>46</xdr:col>
      <xdr:colOff>38100</xdr:colOff>
      <xdr:row>96</xdr:row>
      <xdr:rowOff>101209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5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92336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57871</xdr:rowOff>
    </xdr:from>
    <xdr:to>
      <xdr:col>41</xdr:col>
      <xdr:colOff>50800</xdr:colOff>
      <xdr:row>94</xdr:row>
      <xdr:rowOff>70059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5488371"/>
          <a:ext cx="889000" cy="6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106877</xdr:rowOff>
    </xdr:from>
    <xdr:to>
      <xdr:col>41</xdr:col>
      <xdr:colOff>101600</xdr:colOff>
      <xdr:row>96</xdr:row>
      <xdr:rowOff>37027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28154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16708</xdr:rowOff>
    </xdr:from>
    <xdr:to>
      <xdr:col>36</xdr:col>
      <xdr:colOff>165100</xdr:colOff>
      <xdr:row>96</xdr:row>
      <xdr:rowOff>118308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4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109435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12384</xdr:rowOff>
    </xdr:from>
    <xdr:to>
      <xdr:col>55</xdr:col>
      <xdr:colOff>50800</xdr:colOff>
      <xdr:row>95</xdr:row>
      <xdr:rowOff>113984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3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35261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1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106722</xdr:rowOff>
    </xdr:from>
    <xdr:to>
      <xdr:col>50</xdr:col>
      <xdr:colOff>165100</xdr:colOff>
      <xdr:row>95</xdr:row>
      <xdr:rowOff>36872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53399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99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150054</xdr:rowOff>
    </xdr:from>
    <xdr:to>
      <xdr:col>46</xdr:col>
      <xdr:colOff>38100</xdr:colOff>
      <xdr:row>96</xdr:row>
      <xdr:rowOff>80204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96731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1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19259</xdr:rowOff>
    </xdr:from>
    <xdr:to>
      <xdr:col>41</xdr:col>
      <xdr:colOff>101600</xdr:colOff>
      <xdr:row>94</xdr:row>
      <xdr:rowOff>120859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1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137386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9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7071</xdr:rowOff>
    </xdr:from>
    <xdr:to>
      <xdr:col>36</xdr:col>
      <xdr:colOff>165100</xdr:colOff>
      <xdr:row>90</xdr:row>
      <xdr:rowOff>108671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54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125198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52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169581</xdr:rowOff>
    </xdr:from>
    <xdr:to>
      <xdr:col>85</xdr:col>
      <xdr:colOff>127000</xdr:colOff>
      <xdr:row>39</xdr:row>
      <xdr:rowOff>97387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84681"/>
          <a:ext cx="8382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144610</xdr:rowOff>
    </xdr:from>
    <xdr:to>
      <xdr:col>81</xdr:col>
      <xdr:colOff>50800</xdr:colOff>
      <xdr:row>38</xdr:row>
      <xdr:rowOff>169581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9710"/>
          <a:ext cx="889000" cy="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110058</xdr:rowOff>
    </xdr:from>
    <xdr:to>
      <xdr:col>76</xdr:col>
      <xdr:colOff>114300</xdr:colOff>
      <xdr:row>38</xdr:row>
      <xdr:rowOff>144610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453708"/>
          <a:ext cx="889000" cy="20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110058</xdr:rowOff>
    </xdr:from>
    <xdr:to>
      <xdr:col>71</xdr:col>
      <xdr:colOff>177800</xdr:colOff>
      <xdr:row>38</xdr:row>
      <xdr:rowOff>30321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453708"/>
          <a:ext cx="889000" cy="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46587</xdr:rowOff>
    </xdr:from>
    <xdr:to>
      <xdr:col>85</xdr:col>
      <xdr:colOff>177800</xdr:colOff>
      <xdr:row>39</xdr:row>
      <xdr:rowOff>148187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7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5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118781</xdr:rowOff>
    </xdr:from>
    <xdr:to>
      <xdr:col>81</xdr:col>
      <xdr:colOff>101600</xdr:colOff>
      <xdr:row>39</xdr:row>
      <xdr:rowOff>48931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65458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0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93810</xdr:rowOff>
    </xdr:from>
    <xdr:to>
      <xdr:col>76</xdr:col>
      <xdr:colOff>165100</xdr:colOff>
      <xdr:row>39</xdr:row>
      <xdr:rowOff>23960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40486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59258</xdr:rowOff>
    </xdr:from>
    <xdr:to>
      <xdr:col>72</xdr:col>
      <xdr:colOff>38100</xdr:colOff>
      <xdr:row>37</xdr:row>
      <xdr:rowOff>160858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5935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150970</xdr:rowOff>
    </xdr:from>
    <xdr:to>
      <xdr:col>67</xdr:col>
      <xdr:colOff>101600</xdr:colOff>
      <xdr:row>38</xdr:row>
      <xdr:rowOff>81121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94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97647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2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3462</xdr:rowOff>
    </xdr:from>
    <xdr:to>
      <xdr:col>85</xdr:col>
      <xdr:colOff>127000</xdr:colOff>
      <xdr:row>77</xdr:row>
      <xdr:rowOff>22383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205112"/>
          <a:ext cx="8382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7592</xdr:rowOff>
    </xdr:from>
    <xdr:to>
      <xdr:col>81</xdr:col>
      <xdr:colOff>50800</xdr:colOff>
      <xdr:row>77</xdr:row>
      <xdr:rowOff>22383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209242"/>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7592</xdr:rowOff>
    </xdr:from>
    <xdr:to>
      <xdr:col>76</xdr:col>
      <xdr:colOff>114300</xdr:colOff>
      <xdr:row>77</xdr:row>
      <xdr:rowOff>15632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09242"/>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15632</xdr:rowOff>
    </xdr:from>
    <xdr:to>
      <xdr:col>71</xdr:col>
      <xdr:colOff>177800</xdr:colOff>
      <xdr:row>77</xdr:row>
      <xdr:rowOff>23853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1728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124112</xdr:rowOff>
    </xdr:from>
    <xdr:to>
      <xdr:col>85</xdr:col>
      <xdr:colOff>177800</xdr:colOff>
      <xdr:row>77</xdr:row>
      <xdr:rowOff>54262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1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102539</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1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143033</xdr:rowOff>
    </xdr:from>
    <xdr:to>
      <xdr:col>81</xdr:col>
      <xdr:colOff>101600</xdr:colOff>
      <xdr:row>77</xdr:row>
      <xdr:rowOff>73183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64310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128242</xdr:rowOff>
    </xdr:from>
    <xdr:to>
      <xdr:col>76</xdr:col>
      <xdr:colOff>165100</xdr:colOff>
      <xdr:row>77</xdr:row>
      <xdr:rowOff>58392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49519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136282</xdr:rowOff>
    </xdr:from>
    <xdr:to>
      <xdr:col>72</xdr:col>
      <xdr:colOff>38100</xdr:colOff>
      <xdr:row>77</xdr:row>
      <xdr:rowOff>66432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57559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144503</xdr:rowOff>
    </xdr:from>
    <xdr:to>
      <xdr:col>67</xdr:col>
      <xdr:colOff>101600</xdr:colOff>
      <xdr:row>77</xdr:row>
      <xdr:rowOff>74653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65780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117932</xdr:rowOff>
    </xdr:from>
    <xdr:to>
      <xdr:col>85</xdr:col>
      <xdr:colOff>127000</xdr:colOff>
      <xdr:row>97</xdr:row>
      <xdr:rowOff>59750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577132"/>
          <a:ext cx="838200" cy="1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39207</xdr:rowOff>
    </xdr:from>
    <xdr:to>
      <xdr:col>81</xdr:col>
      <xdr:colOff>50800</xdr:colOff>
      <xdr:row>96</xdr:row>
      <xdr:rowOff>117932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498407"/>
          <a:ext cx="889000" cy="7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39207</xdr:rowOff>
    </xdr:from>
    <xdr:to>
      <xdr:col>76</xdr:col>
      <xdr:colOff>114300</xdr:colOff>
      <xdr:row>96</xdr:row>
      <xdr:rowOff>107865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498407"/>
          <a:ext cx="889000" cy="6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107865</xdr:rowOff>
    </xdr:from>
    <xdr:to>
      <xdr:col>71</xdr:col>
      <xdr:colOff>177800</xdr:colOff>
      <xdr:row>98</xdr:row>
      <xdr:rowOff>7551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567065"/>
          <a:ext cx="889000" cy="2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8950</xdr:rowOff>
    </xdr:from>
    <xdr:to>
      <xdr:col>85</xdr:col>
      <xdr:colOff>177800</xdr:colOff>
      <xdr:row>97</xdr:row>
      <xdr:rowOff>110550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31827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4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67132</xdr:rowOff>
    </xdr:from>
    <xdr:to>
      <xdr:col>81</xdr:col>
      <xdr:colOff>101600</xdr:colOff>
      <xdr:row>96</xdr:row>
      <xdr:rowOff>168732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5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13809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159857</xdr:rowOff>
    </xdr:from>
    <xdr:to>
      <xdr:col>76</xdr:col>
      <xdr:colOff>165100</xdr:colOff>
      <xdr:row>96</xdr:row>
      <xdr:rowOff>90007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4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106534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22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57065</xdr:rowOff>
    </xdr:from>
    <xdr:to>
      <xdr:col>72</xdr:col>
      <xdr:colOff>38100</xdr:colOff>
      <xdr:row>96</xdr:row>
      <xdr:rowOff>158665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5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2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128201</xdr:rowOff>
    </xdr:from>
    <xdr:to>
      <xdr:col>67</xdr:col>
      <xdr:colOff>101600</xdr:colOff>
      <xdr:row>98</xdr:row>
      <xdr:rowOff>58351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74878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20371</xdr:rowOff>
    </xdr:from>
    <xdr:to>
      <xdr:col>116</xdr:col>
      <xdr:colOff>63500</xdr:colOff>
      <xdr:row>58</xdr:row>
      <xdr:rowOff>21685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64471"/>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166046</xdr:rowOff>
    </xdr:from>
    <xdr:to>
      <xdr:col>111</xdr:col>
      <xdr:colOff>177800</xdr:colOff>
      <xdr:row>58</xdr:row>
      <xdr:rowOff>21685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93869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162960</xdr:rowOff>
    </xdr:from>
    <xdr:to>
      <xdr:col>107</xdr:col>
      <xdr:colOff>50800</xdr:colOff>
      <xdr:row>57</xdr:row>
      <xdr:rowOff>166046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93561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157702</xdr:rowOff>
    </xdr:from>
    <xdr:to>
      <xdr:col>102</xdr:col>
      <xdr:colOff>114300</xdr:colOff>
      <xdr:row>57</xdr:row>
      <xdr:rowOff>162960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3035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141021</xdr:rowOff>
    </xdr:from>
    <xdr:to>
      <xdr:col>116</xdr:col>
      <xdr:colOff>114300</xdr:colOff>
      <xdr:row>58</xdr:row>
      <xdr:rowOff>71171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55948</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8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142335</xdr:rowOff>
    </xdr:from>
    <xdr:to>
      <xdr:col>112</xdr:col>
      <xdr:colOff>38100</xdr:colOff>
      <xdr:row>58</xdr:row>
      <xdr:rowOff>72485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63612</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007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115246</xdr:rowOff>
    </xdr:from>
    <xdr:to>
      <xdr:col>107</xdr:col>
      <xdr:colOff>101600</xdr:colOff>
      <xdr:row>58</xdr:row>
      <xdr:rowOff>45396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36523</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9980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112160</xdr:rowOff>
    </xdr:from>
    <xdr:to>
      <xdr:col>102</xdr:col>
      <xdr:colOff>165100</xdr:colOff>
      <xdr:row>58</xdr:row>
      <xdr:rowOff>42310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33437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997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106902</xdr:rowOff>
    </xdr:from>
    <xdr:to>
      <xdr:col>98</xdr:col>
      <xdr:colOff>38100</xdr:colOff>
      <xdr:row>58</xdr:row>
      <xdr:rowOff>37052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28179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997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86508</xdr:rowOff>
    </xdr:from>
    <xdr:to>
      <xdr:col>116</xdr:col>
      <xdr:colOff>63500</xdr:colOff>
      <xdr:row>77</xdr:row>
      <xdr:rowOff>133352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288158"/>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86508</xdr:rowOff>
    </xdr:from>
    <xdr:to>
      <xdr:col>111</xdr:col>
      <xdr:colOff>177800</xdr:colOff>
      <xdr:row>78</xdr:row>
      <xdr:rowOff>1482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88158"/>
          <a:ext cx="889000" cy="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1057</xdr:rowOff>
    </xdr:from>
    <xdr:to>
      <xdr:col>107</xdr:col>
      <xdr:colOff>50800</xdr:colOff>
      <xdr:row>78</xdr:row>
      <xdr:rowOff>1482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37415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63060</xdr:rowOff>
    </xdr:from>
    <xdr:to>
      <xdr:col>102</xdr:col>
      <xdr:colOff>114300</xdr:colOff>
      <xdr:row>78</xdr:row>
      <xdr:rowOff>1057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578910"/>
          <a:ext cx="889000" cy="79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82552</xdr:rowOff>
    </xdr:from>
    <xdr:to>
      <xdr:col>116</xdr:col>
      <xdr:colOff>114300</xdr:colOff>
      <xdr:row>78</xdr:row>
      <xdr:rowOff>12702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12111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1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35708</xdr:rowOff>
    </xdr:from>
    <xdr:to>
      <xdr:col>112</xdr:col>
      <xdr:colOff>38100</xdr:colOff>
      <xdr:row>77</xdr:row>
      <xdr:rowOff>137308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153835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122132</xdr:rowOff>
    </xdr:from>
    <xdr:to>
      <xdr:col>107</xdr:col>
      <xdr:colOff>101600</xdr:colOff>
      <xdr:row>78</xdr:row>
      <xdr:rowOff>52282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3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43409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121707</xdr:rowOff>
    </xdr:from>
    <xdr:to>
      <xdr:col>102</xdr:col>
      <xdr:colOff>165100</xdr:colOff>
      <xdr:row>78</xdr:row>
      <xdr:rowOff>51857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42984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4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12260</xdr:rowOff>
    </xdr:from>
    <xdr:to>
      <xdr:col>98</xdr:col>
      <xdr:colOff>38100</xdr:colOff>
      <xdr:row>73</xdr:row>
      <xdr:rowOff>113860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130387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30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137,407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が続いている。これは、町立こども園４園の運営によるもの、また、定住促進及び企業誘致や新東名関連整備事業など積極的な施策の実施及び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年の現職員４分の１程度の定年退職に備えた採用計画と職員の高年齢化によるものである。また、増加率は給与改定等の影響により前年度に比べ増加傾向となっている。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16,746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円となっており、類似団体と比較してコストが高い状況となっている。これは、公共施設の老朽化に伴う修繕費が増加しているためである。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134,957</a:t>
          </a:r>
          <a:r>
            <a:rPr kumimoji="1" lang="ja-JP" altLang="en-US" sz="1300">
              <a:latin typeface="ＭＳ Ｐゴシック" panose="020B0600070205080204" pitchFamily="50" charset="-128"/>
              <a:ea typeface="ＭＳ Ｐゴシック" panose="020B0600070205080204" pitchFamily="50" charset="-128"/>
            </a:rPr>
            <a:t>円となっており、減少傾向にあるものの、類似団体と比較して一人当たりのコストが高い状況が続いている。これは、新東名関連町道整備事業、消防施設整備事業などを実施したことによるものである。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円となっており、大幅に減となった。これは令和元年度の災害復旧が完了し、新たな災害がなかったためである。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17,263
16,908
135.74
15,037,390
14,478,575
424,965
5,837,367
9,043,978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67691</xdr:rowOff>
    </xdr:from>
    <xdr:to>
      <xdr:col>24</xdr:col>
      <xdr:colOff>63500</xdr:colOff>
      <xdr:row>36</xdr:row>
      <xdr:rowOff>79578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989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79578</xdr:rowOff>
    </xdr:from>
    <xdr:to>
      <xdr:col>19</xdr:col>
      <xdr:colOff>177800</xdr:colOff>
      <xdr:row>36</xdr:row>
      <xdr:rowOff>116383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51778"/>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116383</xdr:rowOff>
    </xdr:from>
    <xdr:to>
      <xdr:col>15</xdr:col>
      <xdr:colOff>50800</xdr:colOff>
      <xdr:row>36</xdr:row>
      <xdr:rowOff>128270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8858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128270</xdr:rowOff>
    </xdr:from>
    <xdr:to>
      <xdr:col>10</xdr:col>
      <xdr:colOff>114300</xdr:colOff>
      <xdr:row>36</xdr:row>
      <xdr:rowOff>155016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00470"/>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39768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28778</xdr:rowOff>
    </xdr:from>
    <xdr:to>
      <xdr:col>20</xdr:col>
      <xdr:colOff>38100</xdr:colOff>
      <xdr:row>36</xdr:row>
      <xdr:rowOff>130378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146905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65583</xdr:rowOff>
    </xdr:from>
    <xdr:to>
      <xdr:col>15</xdr:col>
      <xdr:colOff>101600</xdr:colOff>
      <xdr:row>36</xdr:row>
      <xdr:rowOff>167183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77470</xdr:rowOff>
    </xdr:from>
    <xdr:to>
      <xdr:col>10</xdr:col>
      <xdr:colOff>165100</xdr:colOff>
      <xdr:row>37</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170197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104216</xdr:rowOff>
    </xdr:from>
    <xdr:to>
      <xdr:col>6</xdr:col>
      <xdr:colOff>38100</xdr:colOff>
      <xdr:row>37</xdr:row>
      <xdr:rowOff>34366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25493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131970</xdr:rowOff>
    </xdr:from>
    <xdr:to>
      <xdr:col>24</xdr:col>
      <xdr:colOff>63500</xdr:colOff>
      <xdr:row>56</xdr:row>
      <xdr:rowOff>125929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61720"/>
          <a:ext cx="838200" cy="16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131970</xdr:rowOff>
    </xdr:from>
    <xdr:to>
      <xdr:col>19</xdr:col>
      <xdr:colOff>177800</xdr:colOff>
      <xdr:row>56</xdr:row>
      <xdr:rowOff>31556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61720"/>
          <a:ext cx="889000" cy="7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74699</xdr:rowOff>
    </xdr:from>
    <xdr:to>
      <xdr:col>15</xdr:col>
      <xdr:colOff>50800</xdr:colOff>
      <xdr:row>56</xdr:row>
      <xdr:rowOff>31556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32999"/>
          <a:ext cx="889000" cy="29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74699</xdr:rowOff>
    </xdr:from>
    <xdr:to>
      <xdr:col>10</xdr:col>
      <xdr:colOff>114300</xdr:colOff>
      <xdr:row>56</xdr:row>
      <xdr:rowOff>138809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32999"/>
          <a:ext cx="889000" cy="4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75129</xdr:rowOff>
    </xdr:from>
    <xdr:to>
      <xdr:col>24</xdr:col>
      <xdr:colOff>114300</xdr:colOff>
      <xdr:row>57</xdr:row>
      <xdr:rowOff>5279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98006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81170</xdr:rowOff>
    </xdr:from>
    <xdr:to>
      <xdr:col>20</xdr:col>
      <xdr:colOff>38100</xdr:colOff>
      <xdr:row>56</xdr:row>
      <xdr:rowOff>11320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27847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8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152206</xdr:rowOff>
    </xdr:from>
    <xdr:to>
      <xdr:col>15</xdr:col>
      <xdr:colOff>101600</xdr:colOff>
      <xdr:row>56</xdr:row>
      <xdr:rowOff>82356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8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98883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5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23899</xdr:rowOff>
    </xdr:from>
    <xdr:to>
      <xdr:col>10</xdr:col>
      <xdr:colOff>165100</xdr:colOff>
      <xdr:row>54</xdr:row>
      <xdr:rowOff>125499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142026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88009</xdr:rowOff>
    </xdr:from>
    <xdr:to>
      <xdr:col>6</xdr:col>
      <xdr:colOff>38100</xdr:colOff>
      <xdr:row>57</xdr:row>
      <xdr:rowOff>18159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34686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6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15363</xdr:rowOff>
    </xdr:from>
    <xdr:to>
      <xdr:col>24</xdr:col>
      <xdr:colOff>63500</xdr:colOff>
      <xdr:row>77</xdr:row>
      <xdr:rowOff>99129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7013"/>
          <a:ext cx="838200" cy="8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85958</xdr:rowOff>
    </xdr:from>
    <xdr:to>
      <xdr:col>19</xdr:col>
      <xdr:colOff>177800</xdr:colOff>
      <xdr:row>77</xdr:row>
      <xdr:rowOff>15363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16158"/>
          <a:ext cx="889000" cy="10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85958</xdr:rowOff>
    </xdr:from>
    <xdr:to>
      <xdr:col>15</xdr:col>
      <xdr:colOff>50800</xdr:colOff>
      <xdr:row>78</xdr:row>
      <xdr:rowOff>69498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6158"/>
          <a:ext cx="889000" cy="3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983</xdr:rowOff>
    </xdr:from>
    <xdr:to>
      <xdr:col>10</xdr:col>
      <xdr:colOff>114300</xdr:colOff>
      <xdr:row>78</xdr:row>
      <xdr:rowOff>69498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74083"/>
          <a:ext cx="889000" cy="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48329</xdr:rowOff>
    </xdr:from>
    <xdr:to>
      <xdr:col>24</xdr:col>
      <xdr:colOff>114300</xdr:colOff>
      <xdr:row>77</xdr:row>
      <xdr:rowOff>149929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26756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136013</xdr:rowOff>
    </xdr:from>
    <xdr:to>
      <xdr:col>20</xdr:col>
      <xdr:colOff>38100</xdr:colOff>
      <xdr:row>77</xdr:row>
      <xdr:rowOff>66163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57290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35158</xdr:rowOff>
    </xdr:from>
    <xdr:to>
      <xdr:col>15</xdr:col>
      <xdr:colOff>101600</xdr:colOff>
      <xdr:row>76</xdr:row>
      <xdr:rowOff>136758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127885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18698</xdr:rowOff>
    </xdr:from>
    <xdr:to>
      <xdr:col>10</xdr:col>
      <xdr:colOff>165100</xdr:colOff>
      <xdr:row>78</xdr:row>
      <xdr:rowOff>120298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111425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121633</xdr:rowOff>
    </xdr:from>
    <xdr:to>
      <xdr:col>6</xdr:col>
      <xdr:colOff>38100</xdr:colOff>
      <xdr:row>78</xdr:row>
      <xdr:rowOff>51783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42910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87846</xdr:rowOff>
    </xdr:from>
    <xdr:to>
      <xdr:col>24</xdr:col>
      <xdr:colOff>63500</xdr:colOff>
      <xdr:row>97</xdr:row>
      <xdr:rowOff>116281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18496"/>
          <a:ext cx="8382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87846</xdr:rowOff>
    </xdr:from>
    <xdr:to>
      <xdr:col>19</xdr:col>
      <xdr:colOff>177800</xdr:colOff>
      <xdr:row>97</xdr:row>
      <xdr:rowOff>99910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1849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99910</xdr:rowOff>
    </xdr:from>
    <xdr:to>
      <xdr:col>15</xdr:col>
      <xdr:colOff>50800</xdr:colOff>
      <xdr:row>97</xdr:row>
      <xdr:rowOff>139015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30560"/>
          <a:ext cx="889000" cy="3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139015</xdr:rowOff>
    </xdr:from>
    <xdr:to>
      <xdr:col>10</xdr:col>
      <xdr:colOff>114300</xdr:colOff>
      <xdr:row>98</xdr:row>
      <xdr:rowOff>78563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69665"/>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65481</xdr:rowOff>
    </xdr:from>
    <xdr:to>
      <xdr:col>24</xdr:col>
      <xdr:colOff>114300</xdr:colOff>
      <xdr:row>97</xdr:row>
      <xdr:rowOff>167081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43908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37046</xdr:rowOff>
    </xdr:from>
    <xdr:to>
      <xdr:col>20</xdr:col>
      <xdr:colOff>38100</xdr:colOff>
      <xdr:row>97</xdr:row>
      <xdr:rowOff>138646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129773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49110</xdr:rowOff>
    </xdr:from>
    <xdr:to>
      <xdr:col>15</xdr:col>
      <xdr:colOff>101600</xdr:colOff>
      <xdr:row>97</xdr:row>
      <xdr:rowOff>150710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141837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7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88215</xdr:rowOff>
    </xdr:from>
    <xdr:to>
      <xdr:col>10</xdr:col>
      <xdr:colOff>165100</xdr:colOff>
      <xdr:row>98</xdr:row>
      <xdr:rowOff>18365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27763</xdr:rowOff>
    </xdr:from>
    <xdr:to>
      <xdr:col>6</xdr:col>
      <xdr:colOff>38100</xdr:colOff>
      <xdr:row>98</xdr:row>
      <xdr:rowOff>129363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120490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24029</xdr:rowOff>
    </xdr:from>
    <xdr:to>
      <xdr:col>55</xdr:col>
      <xdr:colOff>0</xdr:colOff>
      <xdr:row>38</xdr:row>
      <xdr:rowOff>39574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39129"/>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109982</xdr:rowOff>
    </xdr:from>
    <xdr:to>
      <xdr:col>50</xdr:col>
      <xdr:colOff>114300</xdr:colOff>
      <xdr:row>38</xdr:row>
      <xdr:rowOff>39574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53632"/>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109982</xdr:rowOff>
    </xdr:from>
    <xdr:to>
      <xdr:col>45</xdr:col>
      <xdr:colOff>177800</xdr:colOff>
      <xdr:row>37</xdr:row>
      <xdr:rowOff>121869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5363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115011</xdr:rowOff>
    </xdr:from>
    <xdr:to>
      <xdr:col>41</xdr:col>
      <xdr:colOff>50800</xdr:colOff>
      <xdr:row>37</xdr:row>
      <xdr:rowOff>121869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5866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144678</xdr:rowOff>
    </xdr:from>
    <xdr:to>
      <xdr:col>55</xdr:col>
      <xdr:colOff>50800</xdr:colOff>
      <xdr:row>38</xdr:row>
      <xdr:rowOff>74828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115561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160224</xdr:rowOff>
    </xdr:from>
    <xdr:to>
      <xdr:col>50</xdr:col>
      <xdr:colOff>165100</xdr:colOff>
      <xdr:row>38</xdr:row>
      <xdr:rowOff>90374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81501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59182</xdr:rowOff>
    </xdr:from>
    <xdr:to>
      <xdr:col>46</xdr:col>
      <xdr:colOff>38100</xdr:colOff>
      <xdr:row>37</xdr:row>
      <xdr:rowOff>160782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5859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71069</xdr:rowOff>
    </xdr:from>
    <xdr:to>
      <xdr:col>41</xdr:col>
      <xdr:colOff>101600</xdr:colOff>
      <xdr:row>38</xdr:row>
      <xdr:rowOff>1219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17746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64211</xdr:rowOff>
    </xdr:from>
    <xdr:to>
      <xdr:col>36</xdr:col>
      <xdr:colOff>165100</xdr:colOff>
      <xdr:row>37</xdr:row>
      <xdr:rowOff>165812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10888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8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145288</xdr:rowOff>
    </xdr:from>
    <xdr:to>
      <xdr:col>55</xdr:col>
      <xdr:colOff>0</xdr:colOff>
      <xdr:row>57</xdr:row>
      <xdr:rowOff>168428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546338"/>
          <a:ext cx="838200" cy="139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87820</xdr:rowOff>
    </xdr:from>
    <xdr:to>
      <xdr:col>50</xdr:col>
      <xdr:colOff>114300</xdr:colOff>
      <xdr:row>57</xdr:row>
      <xdr:rowOff>168428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89020"/>
          <a:ext cx="889000" cy="25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87820</xdr:rowOff>
    </xdr:from>
    <xdr:to>
      <xdr:col>45</xdr:col>
      <xdr:colOff>177800</xdr:colOff>
      <xdr:row>57</xdr:row>
      <xdr:rowOff>114706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89020"/>
          <a:ext cx="889000" cy="19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114706</xdr:rowOff>
    </xdr:from>
    <xdr:to>
      <xdr:col>41</xdr:col>
      <xdr:colOff>50800</xdr:colOff>
      <xdr:row>57</xdr:row>
      <xdr:rowOff>126771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87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94488</xdr:rowOff>
    </xdr:from>
    <xdr:to>
      <xdr:col>55</xdr:col>
      <xdr:colOff>50800</xdr:colOff>
      <xdr:row>50</xdr:row>
      <xdr:rowOff>24638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49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47515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44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117628</xdr:rowOff>
    </xdr:from>
    <xdr:to>
      <xdr:col>50</xdr:col>
      <xdr:colOff>165100</xdr:colOff>
      <xdr:row>58</xdr:row>
      <xdr:rowOff>47778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38905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37020</xdr:rowOff>
    </xdr:from>
    <xdr:to>
      <xdr:col>46</xdr:col>
      <xdr:colOff>38100</xdr:colOff>
      <xdr:row>56</xdr:row>
      <xdr:rowOff>138620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155147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63906</xdr:rowOff>
    </xdr:from>
    <xdr:to>
      <xdr:col>41</xdr:col>
      <xdr:colOff>101600</xdr:colOff>
      <xdr:row>57</xdr:row>
      <xdr:rowOff>165506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75971</xdr:rowOff>
    </xdr:from>
    <xdr:to>
      <xdr:col>36</xdr:col>
      <xdr:colOff>165100</xdr:colOff>
      <xdr:row>58</xdr:row>
      <xdr:rowOff>6121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168698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4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25715</xdr:rowOff>
    </xdr:from>
    <xdr:to>
      <xdr:col>54</xdr:col>
      <xdr:colOff>189865</xdr:colOff>
      <xdr:row>79</xdr:row>
      <xdr:rowOff>87263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713015"/>
          <a:ext cx="1270" cy="91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91090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87263</xdr:rowOff>
    </xdr:from>
    <xdr:to>
      <xdr:col>55</xdr:col>
      <xdr:colOff>88900</xdr:colOff>
      <xdr:row>79</xdr:row>
      <xdr:rowOff>87263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3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143842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48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25715</xdr:rowOff>
    </xdr:from>
    <xdr:to>
      <xdr:col>55</xdr:col>
      <xdr:colOff>88900</xdr:colOff>
      <xdr:row>74</xdr:row>
      <xdr:rowOff>25715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71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132483</xdr:rowOff>
    </xdr:from>
    <xdr:to>
      <xdr:col>55</xdr:col>
      <xdr:colOff>0</xdr:colOff>
      <xdr:row>76</xdr:row>
      <xdr:rowOff>12990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91233"/>
          <a:ext cx="8382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7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23205</xdr:rowOff>
    </xdr:from>
    <xdr:to>
      <xdr:col>55</xdr:col>
      <xdr:colOff>50800</xdr:colOff>
      <xdr:row>78</xdr:row>
      <xdr:rowOff>124805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87688</xdr:rowOff>
    </xdr:from>
    <xdr:to>
      <xdr:col>50</xdr:col>
      <xdr:colOff>114300</xdr:colOff>
      <xdr:row>75</xdr:row>
      <xdr:rowOff>132483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46438"/>
          <a:ext cx="889000" cy="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158285</xdr:rowOff>
    </xdr:from>
    <xdr:to>
      <xdr:col>50</xdr:col>
      <xdr:colOff>165100</xdr:colOff>
      <xdr:row>78</xdr:row>
      <xdr:rowOff>88435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5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79562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87688</xdr:rowOff>
    </xdr:from>
    <xdr:to>
      <xdr:col>45</xdr:col>
      <xdr:colOff>177800</xdr:colOff>
      <xdr:row>77</xdr:row>
      <xdr:rowOff>108849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46438"/>
          <a:ext cx="889000" cy="36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7987</xdr:rowOff>
    </xdr:from>
    <xdr:to>
      <xdr:col>46</xdr:col>
      <xdr:colOff>38100</xdr:colOff>
      <xdr:row>78</xdr:row>
      <xdr:rowOff>109587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100714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100523</xdr:rowOff>
    </xdr:from>
    <xdr:to>
      <xdr:col>41</xdr:col>
      <xdr:colOff>50800</xdr:colOff>
      <xdr:row>77</xdr:row>
      <xdr:rowOff>108849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102023"/>
          <a:ext cx="889000" cy="120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141652</xdr:rowOff>
    </xdr:from>
    <xdr:to>
      <xdr:col>41</xdr:col>
      <xdr:colOff>101600</xdr:colOff>
      <xdr:row>78</xdr:row>
      <xdr:rowOff>71802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4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59976</xdr:rowOff>
    </xdr:from>
    <xdr:to>
      <xdr:col>36</xdr:col>
      <xdr:colOff>165100</xdr:colOff>
      <xdr:row>78</xdr:row>
      <xdr:rowOff>161576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152703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133640</xdr:rowOff>
    </xdr:from>
    <xdr:to>
      <xdr:col>55</xdr:col>
      <xdr:colOff>50800</xdr:colOff>
      <xdr:row>76</xdr:row>
      <xdr:rowOff>63790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156517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4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81683</xdr:rowOff>
    </xdr:from>
    <xdr:to>
      <xdr:col>50</xdr:col>
      <xdr:colOff>165100</xdr:colOff>
      <xdr:row>76</xdr:row>
      <xdr:rowOff>11832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40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28360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1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36888</xdr:rowOff>
    </xdr:from>
    <xdr:to>
      <xdr:col>46</xdr:col>
      <xdr:colOff>38100</xdr:colOff>
      <xdr:row>75</xdr:row>
      <xdr:rowOff>138488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155015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58049</xdr:rowOff>
    </xdr:from>
    <xdr:to>
      <xdr:col>41</xdr:col>
      <xdr:colOff>101600</xdr:colOff>
      <xdr:row>77</xdr:row>
      <xdr:rowOff>159649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0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49723</xdr:rowOff>
    </xdr:from>
    <xdr:to>
      <xdr:col>36</xdr:col>
      <xdr:colOff>165100</xdr:colOff>
      <xdr:row>70</xdr:row>
      <xdr:rowOff>151323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05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167850</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182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51389</xdr:rowOff>
    </xdr:from>
    <xdr:to>
      <xdr:col>54</xdr:col>
      <xdr:colOff>189865</xdr:colOff>
      <xdr:row>98</xdr:row>
      <xdr:rowOff>118264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6167689"/>
          <a:ext cx="1270" cy="75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122091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118264</xdr:rowOff>
    </xdr:from>
    <xdr:to>
      <xdr:col>55</xdr:col>
      <xdr:colOff>88900</xdr:colOff>
      <xdr:row>98</xdr:row>
      <xdr:rowOff>118264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169516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9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51389</xdr:rowOff>
    </xdr:from>
    <xdr:to>
      <xdr:col>55</xdr:col>
      <xdr:colOff>88900</xdr:colOff>
      <xdr:row>94</xdr:row>
      <xdr:rowOff>51389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1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34452</xdr:rowOff>
    </xdr:from>
    <xdr:to>
      <xdr:col>55</xdr:col>
      <xdr:colOff>0</xdr:colOff>
      <xdr:row>95</xdr:row>
      <xdr:rowOff>155539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22202"/>
          <a:ext cx="838200" cy="12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141060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00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162633</xdr:rowOff>
    </xdr:from>
    <xdr:to>
      <xdr:col>55</xdr:col>
      <xdr:colOff>50800</xdr:colOff>
      <xdr:row>97</xdr:row>
      <xdr:rowOff>92783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2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123796</xdr:rowOff>
    </xdr:from>
    <xdr:to>
      <xdr:col>50</xdr:col>
      <xdr:colOff>114300</xdr:colOff>
      <xdr:row>95</xdr:row>
      <xdr:rowOff>155539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11546"/>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7420</xdr:rowOff>
    </xdr:from>
    <xdr:to>
      <xdr:col>50</xdr:col>
      <xdr:colOff>165100</xdr:colOff>
      <xdr:row>97</xdr:row>
      <xdr:rowOff>109020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100147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46966</xdr:rowOff>
    </xdr:from>
    <xdr:to>
      <xdr:col>45</xdr:col>
      <xdr:colOff>177800</xdr:colOff>
      <xdr:row>95</xdr:row>
      <xdr:rowOff>123796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991816"/>
          <a:ext cx="889000" cy="4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170830</xdr:rowOff>
    </xdr:from>
    <xdr:to>
      <xdr:col>46</xdr:col>
      <xdr:colOff>38100</xdr:colOff>
      <xdr:row>97</xdr:row>
      <xdr:rowOff>100980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3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92107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2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37855</xdr:rowOff>
    </xdr:from>
    <xdr:to>
      <xdr:col>41</xdr:col>
      <xdr:colOff>50800</xdr:colOff>
      <xdr:row>93</xdr:row>
      <xdr:rowOff>46966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639805"/>
          <a:ext cx="889000" cy="35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161530</xdr:rowOff>
    </xdr:from>
    <xdr:to>
      <xdr:col>41</xdr:col>
      <xdr:colOff>101600</xdr:colOff>
      <xdr:row>97</xdr:row>
      <xdr:rowOff>91680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2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82807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1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856</xdr:rowOff>
    </xdr:from>
    <xdr:to>
      <xdr:col>36</xdr:col>
      <xdr:colOff>165100</xdr:colOff>
      <xdr:row>97</xdr:row>
      <xdr:rowOff>102456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3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93583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155102</xdr:rowOff>
    </xdr:from>
    <xdr:to>
      <xdr:col>55</xdr:col>
      <xdr:colOff>50800</xdr:colOff>
      <xdr:row>95</xdr:row>
      <xdr:rowOff>85252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6529</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104739</xdr:rowOff>
    </xdr:from>
    <xdr:to>
      <xdr:col>50</xdr:col>
      <xdr:colOff>165100</xdr:colOff>
      <xdr:row>96</xdr:row>
      <xdr:rowOff>34889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51416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72996</xdr:rowOff>
    </xdr:from>
    <xdr:to>
      <xdr:col>46</xdr:col>
      <xdr:colOff>38100</xdr:colOff>
      <xdr:row>96</xdr:row>
      <xdr:rowOff>3146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19673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1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167616</xdr:rowOff>
    </xdr:from>
    <xdr:to>
      <xdr:col>41</xdr:col>
      <xdr:colOff>101600</xdr:colOff>
      <xdr:row>93</xdr:row>
      <xdr:rowOff>97766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114293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7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158505</xdr:rowOff>
    </xdr:from>
    <xdr:to>
      <xdr:col>36</xdr:col>
      <xdr:colOff>165100</xdr:colOff>
      <xdr:row>91</xdr:row>
      <xdr:rowOff>88655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5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105182</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53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34968</xdr:rowOff>
    </xdr:from>
    <xdr:to>
      <xdr:col>85</xdr:col>
      <xdr:colOff>127000</xdr:colOff>
      <xdr:row>34</xdr:row>
      <xdr:rowOff>165826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178468"/>
          <a:ext cx="838200" cy="81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165826</xdr:rowOff>
    </xdr:from>
    <xdr:to>
      <xdr:col>81</xdr:col>
      <xdr:colOff>50800</xdr:colOff>
      <xdr:row>34</xdr:row>
      <xdr:rowOff>170953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95126"/>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99336</xdr:rowOff>
    </xdr:from>
    <xdr:to>
      <xdr:col>76</xdr:col>
      <xdr:colOff>114300</xdr:colOff>
      <xdr:row>34</xdr:row>
      <xdr:rowOff>170953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28636"/>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99336</xdr:rowOff>
    </xdr:from>
    <xdr:to>
      <xdr:col>71</xdr:col>
      <xdr:colOff>177800</xdr:colOff>
      <xdr:row>36</xdr:row>
      <xdr:rowOff>99205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928636"/>
          <a:ext cx="889000" cy="3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155618</xdr:rowOff>
    </xdr:from>
    <xdr:to>
      <xdr:col>85</xdr:col>
      <xdr:colOff>177800</xdr:colOff>
      <xdr:row>30</xdr:row>
      <xdr:rowOff>85768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1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108645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115026</xdr:rowOff>
    </xdr:from>
    <xdr:to>
      <xdr:col>81</xdr:col>
      <xdr:colOff>101600</xdr:colOff>
      <xdr:row>35</xdr:row>
      <xdr:rowOff>45176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61703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120153</xdr:rowOff>
    </xdr:from>
    <xdr:to>
      <xdr:col>76</xdr:col>
      <xdr:colOff>165100</xdr:colOff>
      <xdr:row>35</xdr:row>
      <xdr:rowOff>50303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66830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48536</xdr:rowOff>
    </xdr:from>
    <xdr:to>
      <xdr:col>72</xdr:col>
      <xdr:colOff>38100</xdr:colOff>
      <xdr:row>34</xdr:row>
      <xdr:rowOff>150136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7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166663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5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48405</xdr:rowOff>
    </xdr:from>
    <xdr:to>
      <xdr:col>67</xdr:col>
      <xdr:colOff>101600</xdr:colOff>
      <xdr:row>36</xdr:row>
      <xdr:rowOff>150005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5029</xdr:rowOff>
    </xdr:from>
    <xdr:to>
      <xdr:col>85</xdr:col>
      <xdr:colOff>127000</xdr:colOff>
      <xdr:row>56</xdr:row>
      <xdr:rowOff>5614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606229"/>
          <a:ext cx="8382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161227</xdr:rowOff>
    </xdr:from>
    <xdr:to>
      <xdr:col>81</xdr:col>
      <xdr:colOff>50800</xdr:colOff>
      <xdr:row>56</xdr:row>
      <xdr:rowOff>5029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590977"/>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161227</xdr:rowOff>
    </xdr:from>
    <xdr:to>
      <xdr:col>76</xdr:col>
      <xdr:colOff>114300</xdr:colOff>
      <xdr:row>56</xdr:row>
      <xdr:rowOff>105334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90977"/>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138874</xdr:rowOff>
    </xdr:from>
    <xdr:to>
      <xdr:col>71</xdr:col>
      <xdr:colOff>177800</xdr:colOff>
      <xdr:row>56</xdr:row>
      <xdr:rowOff>105334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054274"/>
          <a:ext cx="889000" cy="6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126264</xdr:rowOff>
    </xdr:from>
    <xdr:to>
      <xdr:col>85</xdr:col>
      <xdr:colOff>177800</xdr:colOff>
      <xdr:row>56</xdr:row>
      <xdr:rowOff>56414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149141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125679</xdr:rowOff>
    </xdr:from>
    <xdr:to>
      <xdr:col>81</xdr:col>
      <xdr:colOff>101600</xdr:colOff>
      <xdr:row>56</xdr:row>
      <xdr:rowOff>55829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5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72356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110427</xdr:rowOff>
    </xdr:from>
    <xdr:to>
      <xdr:col>76</xdr:col>
      <xdr:colOff>165100</xdr:colOff>
      <xdr:row>56</xdr:row>
      <xdr:rowOff>40577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4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57104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1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54534</xdr:rowOff>
    </xdr:from>
    <xdr:to>
      <xdr:col>72</xdr:col>
      <xdr:colOff>38100</xdr:colOff>
      <xdr:row>56</xdr:row>
      <xdr:rowOff>156134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147261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7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88074</xdr:rowOff>
    </xdr:from>
    <xdr:to>
      <xdr:col>67</xdr:col>
      <xdr:colOff>101600</xdr:colOff>
      <xdr:row>53</xdr:row>
      <xdr:rowOff>18224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0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34751</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14795" y="877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169582</xdr:rowOff>
    </xdr:from>
    <xdr:to>
      <xdr:col>85</xdr:col>
      <xdr:colOff>127000</xdr:colOff>
      <xdr:row>79</xdr:row>
      <xdr:rowOff>97388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42682"/>
          <a:ext cx="8382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144610</xdr:rowOff>
    </xdr:from>
    <xdr:to>
      <xdr:col>81</xdr:col>
      <xdr:colOff>50800</xdr:colOff>
      <xdr:row>78</xdr:row>
      <xdr:rowOff>169582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17710"/>
          <a:ext cx="88900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110058</xdr:rowOff>
    </xdr:from>
    <xdr:to>
      <xdr:col>76</xdr:col>
      <xdr:colOff>114300</xdr:colOff>
      <xdr:row>78</xdr:row>
      <xdr:rowOff>144610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11708"/>
          <a:ext cx="889000" cy="20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110058</xdr:rowOff>
    </xdr:from>
    <xdr:to>
      <xdr:col>71</xdr:col>
      <xdr:colOff>177800</xdr:colOff>
      <xdr:row>78</xdr:row>
      <xdr:rowOff>30321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11708"/>
          <a:ext cx="889000" cy="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46588</xdr:rowOff>
    </xdr:from>
    <xdr:to>
      <xdr:col>85</xdr:col>
      <xdr:colOff>177800</xdr:colOff>
      <xdr:row>79</xdr:row>
      <xdr:rowOff>148188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1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118782</xdr:rowOff>
    </xdr:from>
    <xdr:to>
      <xdr:col>81</xdr:col>
      <xdr:colOff>101600</xdr:colOff>
      <xdr:row>79</xdr:row>
      <xdr:rowOff>48932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65459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93810</xdr:rowOff>
    </xdr:from>
    <xdr:to>
      <xdr:col>76</xdr:col>
      <xdr:colOff>165100</xdr:colOff>
      <xdr:row>79</xdr:row>
      <xdr:rowOff>23960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40487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2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59258</xdr:rowOff>
    </xdr:from>
    <xdr:to>
      <xdr:col>72</xdr:col>
      <xdr:colOff>38100</xdr:colOff>
      <xdr:row>77</xdr:row>
      <xdr:rowOff>160858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2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5935</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03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150971</xdr:rowOff>
    </xdr:from>
    <xdr:to>
      <xdr:col>67</xdr:col>
      <xdr:colOff>101600</xdr:colOff>
      <xdr:row>78</xdr:row>
      <xdr:rowOff>81121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97648</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1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3462</xdr:rowOff>
    </xdr:from>
    <xdr:to>
      <xdr:col>85</xdr:col>
      <xdr:colOff>127000</xdr:colOff>
      <xdr:row>97</xdr:row>
      <xdr:rowOff>22383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34112"/>
          <a:ext cx="8382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7592</xdr:rowOff>
    </xdr:from>
    <xdr:to>
      <xdr:col>81</xdr:col>
      <xdr:colOff>50800</xdr:colOff>
      <xdr:row>97</xdr:row>
      <xdr:rowOff>22383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638242"/>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7592</xdr:rowOff>
    </xdr:from>
    <xdr:to>
      <xdr:col>76</xdr:col>
      <xdr:colOff>114300</xdr:colOff>
      <xdr:row>97</xdr:row>
      <xdr:rowOff>15632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38242"/>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15632</xdr:rowOff>
    </xdr:from>
    <xdr:to>
      <xdr:col>71</xdr:col>
      <xdr:colOff>177800</xdr:colOff>
      <xdr:row>97</xdr:row>
      <xdr:rowOff>23853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4628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124112</xdr:rowOff>
    </xdr:from>
    <xdr:to>
      <xdr:col>85</xdr:col>
      <xdr:colOff>177800</xdr:colOff>
      <xdr:row>97</xdr:row>
      <xdr:rowOff>54262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102539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143033</xdr:rowOff>
    </xdr:from>
    <xdr:to>
      <xdr:col>81</xdr:col>
      <xdr:colOff>101600</xdr:colOff>
      <xdr:row>97</xdr:row>
      <xdr:rowOff>73183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64310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128242</xdr:rowOff>
    </xdr:from>
    <xdr:to>
      <xdr:col>76</xdr:col>
      <xdr:colOff>165100</xdr:colOff>
      <xdr:row>97</xdr:row>
      <xdr:rowOff>58392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49519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136282</xdr:rowOff>
    </xdr:from>
    <xdr:to>
      <xdr:col>72</xdr:col>
      <xdr:colOff>38100</xdr:colOff>
      <xdr:row>97</xdr:row>
      <xdr:rowOff>66432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57559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144503</xdr:rowOff>
    </xdr:from>
    <xdr:to>
      <xdr:col>67</xdr:col>
      <xdr:colOff>101600</xdr:colOff>
      <xdr:row>97</xdr:row>
      <xdr:rowOff>74653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65780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149,217</a:t>
          </a:r>
          <a:r>
            <a:rPr kumimoji="1" lang="ja-JP" altLang="en-US" sz="1300">
              <a:latin typeface="ＭＳ Ｐゴシック" panose="020B0600070205080204" pitchFamily="50" charset="-128"/>
              <a:ea typeface="ＭＳ Ｐゴシック" panose="020B0600070205080204" pitchFamily="50" charset="-128"/>
            </a:rPr>
            <a:t>円となっている。類似団体に比べ高くなっているのは、ふるさと寄附をしていただいた方への返礼品に係る事業費が主な要因である。また、令和５年度減少の要因としては、須走地区地域活性化事業の事業費の減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114,864</a:t>
          </a:r>
          <a:r>
            <a:rPr kumimoji="1" lang="ja-JP" altLang="en-US" sz="1300">
              <a:latin typeface="ＭＳ Ｐゴシック" panose="020B0600070205080204" pitchFamily="50" charset="-128"/>
              <a:ea typeface="ＭＳ Ｐゴシック" panose="020B0600070205080204" pitchFamily="50" charset="-128"/>
            </a:rPr>
            <a:t>円となっている。類似団体に比べ高止まりしているのは、新東名及び工業団地関連道路事業等の普通建設事業を重点的に実施してきたことによるものである。令和５年度増加の要因としては自然災害防止に係る河川改修事業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消防費が住民一人当たり</a:t>
          </a:r>
          <a:r>
            <a:rPr kumimoji="1" lang="en-US" altLang="ja-JP" sz="1300">
              <a:latin typeface="ＭＳ Ｐゴシック" panose="020B0600070205080204" pitchFamily="50" charset="-128"/>
              <a:ea typeface="ＭＳ Ｐゴシック" panose="020B0600070205080204" pitchFamily="50" charset="-128"/>
            </a:rPr>
            <a:t>59,207</a:t>
          </a:r>
          <a:r>
            <a:rPr kumimoji="1" lang="ja-JP" altLang="en-US" sz="1300">
              <a:latin typeface="ＭＳ Ｐゴシック" panose="020B0600070205080204" pitchFamily="50" charset="-128"/>
              <a:ea typeface="ＭＳ Ｐゴシック" panose="020B0600070205080204" pitchFamily="50" charset="-128"/>
            </a:rPr>
            <a:t>円となっており、類似団体に比べ高くなっているのは、同報系無線設備デジタル化事業の実施が主な要因である。また、令和５年度の大幅な増加の要因としては消防施設整備事業の増である。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令和２年度から令和４年度において決算剰余金を活用した財政調整基金の積み立てにより残高が増加したが、令和５年度は人件費や物件費の増により基金積立額が減少し、標準財政規模比は</a:t>
          </a:r>
          <a:r>
            <a:rPr kumimoji="1" lang="en-US" altLang="ja-JP" sz="1400">
              <a:latin typeface="ＭＳ ゴシック" pitchFamily="49" charset="-128"/>
              <a:ea typeface="ＭＳ ゴシック" pitchFamily="49" charset="-128"/>
            </a:rPr>
            <a:t>18.73</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実質収支額の割合と実質単年度収支が上昇しているのは、国の経済対策に係る地方交付税の再算定の増等によるものである。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赤字額は、木質バイオマス発電事業特別会計の赤字によるものになり、平成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赤字額が令和元年度の収益によって賄いきれず、さらに令和２年７月の火災により発電が停止したことにより、営業収益が大幅に減少したことが主な要因である。赤字額は発電の再開により解消に向かっており、令和４年度から収支が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から令和２年度にかけて、黒字額の割合が大きく減少したが、これは令和２年度に精算したその他会計（新産業集積エリア造成事業特別会計）の黒字（令和元年度決算）によるものであるが、令和元年度で当該事業はすべて完了し、令和２年度に当該会計は廃止となったことが要因となっている。</a:t>
          </a:r>
        </a:p>
        <a:p>
          <a:r>
            <a:rPr kumimoji="1" lang="ja-JP" altLang="en-US" sz="1400">
              <a:latin typeface="ＭＳ ゴシック" pitchFamily="49" charset="-128"/>
              <a:ea typeface="ＭＳ ゴシック" pitchFamily="49" charset="-128"/>
            </a:rPr>
            <a:t>　一般会計では、当初見込みに比べ、税収が予算額以上となっていることから黒字となっている。令和５年度は地方交付税の再算定による普通交付税の増等もあったため、黒字額の割合が前年度に比べ大きくなっている。</a:t>
          </a:r>
        </a:p>
        <a:p>
          <a:r>
            <a:rPr kumimoji="1" lang="ja-JP" altLang="en-US" sz="1400">
              <a:latin typeface="ＭＳ ゴシック" pitchFamily="49" charset="-128"/>
              <a:ea typeface="ＭＳ ゴシック" pitchFamily="49" charset="-128"/>
            </a:rPr>
            <a:t>　また、宅地造成事業会計の黒字は、宅地売却が順調に進んだことによるものである。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15037390</v>
      </c>
      <c r="BO4" s="485"/>
      <c r="BP4" s="485"/>
      <c r="BQ4" s="485"/>
      <c r="BR4" s="485"/>
      <c r="BS4" s="485"/>
      <c r="BT4" s="485"/>
      <c r="BU4" s="486"/>
      <c r="BV4" s="484">
        <v>13965125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7.3</v>
      </c>
      <c r="CU4" s="625"/>
      <c r="CV4" s="625"/>
      <c r="CW4" s="625"/>
      <c r="CX4" s="625"/>
      <c r="CY4" s="625"/>
      <c r="CZ4" s="625"/>
      <c r="DA4" s="626"/>
      <c r="DB4" s="624">
        <v>6.4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14478575</v>
      </c>
      <c r="BO5" s="456"/>
      <c r="BP5" s="456"/>
      <c r="BQ5" s="456"/>
      <c r="BR5" s="456"/>
      <c r="BS5" s="456"/>
      <c r="BT5" s="456"/>
      <c r="BU5" s="457"/>
      <c r="BV5" s="455">
        <v>13336015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89.6</v>
      </c>
      <c r="CU5" s="453"/>
      <c r="CV5" s="453"/>
      <c r="CW5" s="453"/>
      <c r="CX5" s="453"/>
      <c r="CY5" s="453"/>
      <c r="CZ5" s="453"/>
      <c r="DA5" s="454"/>
      <c r="DB5" s="452">
        <v>85.8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558815</v>
      </c>
      <c r="BO6" s="456"/>
      <c r="BP6" s="456"/>
      <c r="BQ6" s="456"/>
      <c r="BR6" s="456"/>
      <c r="BS6" s="456"/>
      <c r="BT6" s="456"/>
      <c r="BU6" s="457"/>
      <c r="BV6" s="455">
        <v>629110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90.1</v>
      </c>
      <c r="CU6" s="599"/>
      <c r="CV6" s="599"/>
      <c r="CW6" s="599"/>
      <c r="CX6" s="599"/>
      <c r="CY6" s="599"/>
      <c r="CZ6" s="599"/>
      <c r="DA6" s="600"/>
      <c r="DB6" s="598">
        <v>87.6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133850</v>
      </c>
      <c r="BO7" s="456"/>
      <c r="BP7" s="456"/>
      <c r="BQ7" s="456"/>
      <c r="BR7" s="456"/>
      <c r="BS7" s="456"/>
      <c r="BT7" s="456"/>
      <c r="BU7" s="457"/>
      <c r="BV7" s="455">
        <v>263108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5837367</v>
      </c>
      <c r="CU7" s="456"/>
      <c r="CV7" s="456"/>
      <c r="CW7" s="456"/>
      <c r="CX7" s="456"/>
      <c r="CY7" s="456"/>
      <c r="CZ7" s="456"/>
      <c r="DA7" s="457"/>
      <c r="DB7" s="455">
        <v>5677349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424965</v>
      </c>
      <c r="BO8" s="456"/>
      <c r="BP8" s="456"/>
      <c r="BQ8" s="456"/>
      <c r="BR8" s="456"/>
      <c r="BS8" s="456"/>
      <c r="BT8" s="456"/>
      <c r="BU8" s="457"/>
      <c r="BV8" s="455">
        <v>366002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0.85</v>
      </c>
      <c r="CU8" s="559"/>
      <c r="CV8" s="559"/>
      <c r="CW8" s="559"/>
      <c r="CX8" s="559"/>
      <c r="CY8" s="559"/>
      <c r="CZ8" s="559"/>
      <c r="DA8" s="560"/>
      <c r="DB8" s="558">
        <v>0.85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18568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58963</v>
      </c>
      <c r="BO9" s="456"/>
      <c r="BP9" s="456"/>
      <c r="BQ9" s="456"/>
      <c r="BR9" s="456"/>
      <c r="BS9" s="456"/>
      <c r="BT9" s="456"/>
      <c r="BU9" s="457"/>
      <c r="BV9" s="455">
        <v>-168079</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9.6999999999999993</v>
      </c>
      <c r="CU9" s="453"/>
      <c r="CV9" s="453"/>
      <c r="CW9" s="453"/>
      <c r="CX9" s="453"/>
      <c r="CY9" s="453"/>
      <c r="CZ9" s="453"/>
      <c r="DA9" s="454"/>
      <c r="DB9" s="452">
        <v>9.1999999999999993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19497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160161</v>
      </c>
      <c r="BO10" s="456"/>
      <c r="BP10" s="456"/>
      <c r="BQ10" s="456"/>
      <c r="BR10" s="456"/>
      <c r="BS10" s="456"/>
      <c r="BT10" s="456"/>
      <c r="BU10" s="457"/>
      <c r="BV10" s="455">
        <v>510010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17263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360000</v>
      </c>
      <c r="BO12" s="456"/>
      <c r="BP12" s="456"/>
      <c r="BQ12" s="456"/>
      <c r="BR12" s="456"/>
      <c r="BS12" s="456"/>
      <c r="BT12" s="456"/>
      <c r="BU12" s="457"/>
      <c r="BV12" s="455">
        <v>488449</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16908</v>
      </c>
      <c r="S13" s="543"/>
      <c r="T13" s="543"/>
      <c r="U13" s="543"/>
      <c r="V13" s="544"/>
      <c r="W13" s="545" t="s">
        <v>131</v>
      </c>
      <c r="X13" s="441"/>
      <c r="Y13" s="441"/>
      <c r="Z13" s="441"/>
      <c r="AA13" s="441"/>
      <c r="AB13" s="442"/>
      <c r="AC13" s="408">
        <v>437</v>
      </c>
      <c r="AD13" s="409"/>
      <c r="AE13" s="409"/>
      <c r="AF13" s="409"/>
      <c r="AG13" s="410"/>
      <c r="AH13" s="408">
        <v>443</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-140876</v>
      </c>
      <c r="BO13" s="456"/>
      <c r="BP13" s="456"/>
      <c r="BQ13" s="456"/>
      <c r="BR13" s="456"/>
      <c r="BS13" s="456"/>
      <c r="BT13" s="456"/>
      <c r="BU13" s="457"/>
      <c r="BV13" s="455">
        <v>-146518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10.3</v>
      </c>
      <c r="CU13" s="453"/>
      <c r="CV13" s="453"/>
      <c r="CW13" s="453"/>
      <c r="CX13" s="453"/>
      <c r="CY13" s="453"/>
      <c r="CZ13" s="453"/>
      <c r="DA13" s="454"/>
      <c r="DB13" s="452">
        <v>9.1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17611</v>
      </c>
      <c r="S14" s="543"/>
      <c r="T14" s="543"/>
      <c r="U14" s="543"/>
      <c r="V14" s="544"/>
      <c r="W14" s="546"/>
      <c r="X14" s="444"/>
      <c r="Y14" s="444"/>
      <c r="Z14" s="444"/>
      <c r="AA14" s="444"/>
      <c r="AB14" s="445"/>
      <c r="AC14" s="535">
        <v>4.2</v>
      </c>
      <c r="AD14" s="536"/>
      <c r="AE14" s="536"/>
      <c r="AF14" s="536"/>
      <c r="AG14" s="537"/>
      <c r="AH14" s="535">
        <v>4.2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30.7</v>
      </c>
      <c r="CU14" s="553"/>
      <c r="CV14" s="553"/>
      <c r="CW14" s="553"/>
      <c r="CX14" s="553"/>
      <c r="CY14" s="553"/>
      <c r="CZ14" s="553"/>
      <c r="DA14" s="554"/>
      <c r="DB14" s="552">
        <v>25.2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17331</v>
      </c>
      <c r="S15" s="543"/>
      <c r="T15" s="543"/>
      <c r="U15" s="543"/>
      <c r="V15" s="544"/>
      <c r="W15" s="545" t="s">
        <v>137</v>
      </c>
      <c r="X15" s="441"/>
      <c r="Y15" s="441"/>
      <c r="Z15" s="441"/>
      <c r="AA15" s="441"/>
      <c r="AB15" s="442"/>
      <c r="AC15" s="408">
        <v>2422</v>
      </c>
      <c r="AD15" s="409"/>
      <c r="AE15" s="409"/>
      <c r="AF15" s="409"/>
      <c r="AG15" s="410"/>
      <c r="AH15" s="408">
        <v>2515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4133160</v>
      </c>
      <c r="BO15" s="485"/>
      <c r="BP15" s="485"/>
      <c r="BQ15" s="485"/>
      <c r="BR15" s="485"/>
      <c r="BS15" s="485"/>
      <c r="BT15" s="485"/>
      <c r="BU15" s="486"/>
      <c r="BV15" s="484">
        <v>3773841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23.3</v>
      </c>
      <c r="AD16" s="536"/>
      <c r="AE16" s="536"/>
      <c r="AF16" s="536"/>
      <c r="AG16" s="537"/>
      <c r="AH16" s="535">
        <v>23.7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4625832</v>
      </c>
      <c r="BO16" s="456"/>
      <c r="BP16" s="456"/>
      <c r="BQ16" s="456"/>
      <c r="BR16" s="456"/>
      <c r="BS16" s="456"/>
      <c r="BT16" s="456"/>
      <c r="BU16" s="457"/>
      <c r="BV16" s="455">
        <v>4480038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7521</v>
      </c>
      <c r="AD17" s="409"/>
      <c r="AE17" s="409"/>
      <c r="AF17" s="409"/>
      <c r="AG17" s="410"/>
      <c r="AH17" s="408">
        <v>7671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5310405</v>
      </c>
      <c r="BO17" s="456"/>
      <c r="BP17" s="456"/>
      <c r="BQ17" s="456"/>
      <c r="BR17" s="456"/>
      <c r="BS17" s="456"/>
      <c r="BT17" s="456"/>
      <c r="BU17" s="457"/>
      <c r="BV17" s="455">
        <v>4835329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135.74</v>
      </c>
      <c r="M18" s="508"/>
      <c r="N18" s="508"/>
      <c r="O18" s="508"/>
      <c r="P18" s="508"/>
      <c r="Q18" s="508"/>
      <c r="R18" s="509"/>
      <c r="S18" s="509"/>
      <c r="T18" s="509"/>
      <c r="U18" s="509"/>
      <c r="V18" s="510"/>
      <c r="W18" s="526"/>
      <c r="X18" s="527"/>
      <c r="Y18" s="527"/>
      <c r="Z18" s="527"/>
      <c r="AA18" s="527"/>
      <c r="AB18" s="551"/>
      <c r="AC18" s="425">
        <v>72.5</v>
      </c>
      <c r="AD18" s="426"/>
      <c r="AE18" s="426"/>
      <c r="AF18" s="426"/>
      <c r="AG18" s="511"/>
      <c r="AH18" s="425">
        <v>72.2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5796162</v>
      </c>
      <c r="BO18" s="456"/>
      <c r="BP18" s="456"/>
      <c r="BQ18" s="456"/>
      <c r="BR18" s="456"/>
      <c r="BS18" s="456"/>
      <c r="BT18" s="456"/>
      <c r="BU18" s="457"/>
      <c r="BV18" s="455">
        <v>5437669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137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8963728</v>
      </c>
      <c r="BO19" s="456"/>
      <c r="BP19" s="456"/>
      <c r="BQ19" s="456"/>
      <c r="BR19" s="456"/>
      <c r="BS19" s="456"/>
      <c r="BT19" s="456"/>
      <c r="BU19" s="457"/>
      <c r="BV19" s="455">
        <v>9209253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6442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9043978</v>
      </c>
      <c r="BO22" s="485"/>
      <c r="BP22" s="485"/>
      <c r="BQ22" s="485"/>
      <c r="BR22" s="485"/>
      <c r="BS22" s="485"/>
      <c r="BT22" s="485"/>
      <c r="BU22" s="486"/>
      <c r="BV22" s="484">
        <v>8897036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5138932</v>
      </c>
      <c r="BO23" s="456"/>
      <c r="BP23" s="456"/>
      <c r="BQ23" s="456"/>
      <c r="BR23" s="456"/>
      <c r="BS23" s="456"/>
      <c r="BT23" s="456"/>
      <c r="BU23" s="457"/>
      <c r="BV23" s="455">
        <v>4957948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7600</v>
      </c>
      <c r="R24" s="409"/>
      <c r="S24" s="409"/>
      <c r="T24" s="409"/>
      <c r="U24" s="409"/>
      <c r="V24" s="410"/>
      <c r="W24" s="498"/>
      <c r="X24" s="435"/>
      <c r="Y24" s="436"/>
      <c r="Z24" s="411" t="s">
        <v>162</v>
      </c>
      <c r="AA24" s="412"/>
      <c r="AB24" s="412"/>
      <c r="AC24" s="412"/>
      <c r="AD24" s="412"/>
      <c r="AE24" s="412"/>
      <c r="AF24" s="412"/>
      <c r="AG24" s="413"/>
      <c r="AH24" s="408">
        <v>209</v>
      </c>
      <c r="AI24" s="409"/>
      <c r="AJ24" s="409"/>
      <c r="AK24" s="409"/>
      <c r="AL24" s="410"/>
      <c r="AM24" s="408">
        <v>663575</v>
      </c>
      <c r="AN24" s="409"/>
      <c r="AO24" s="409"/>
      <c r="AP24" s="409"/>
      <c r="AQ24" s="409"/>
      <c r="AR24" s="410"/>
      <c r="AS24" s="408">
        <v>3175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5111546</v>
      </c>
      <c r="BO24" s="456"/>
      <c r="BP24" s="456"/>
      <c r="BQ24" s="456"/>
      <c r="BR24" s="456"/>
      <c r="BS24" s="456"/>
      <c r="BT24" s="456"/>
      <c r="BU24" s="457"/>
      <c r="BV24" s="455">
        <v>4618520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6200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852346</v>
      </c>
      <c r="BO25" s="485"/>
      <c r="BP25" s="485"/>
      <c r="BQ25" s="485"/>
      <c r="BR25" s="485"/>
      <c r="BS25" s="485"/>
      <c r="BT25" s="485"/>
      <c r="BU25" s="486"/>
      <c r="BV25" s="484">
        <v>841101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5900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8655</v>
      </c>
      <c r="AN26" s="409"/>
      <c r="AO26" s="409"/>
      <c r="AP26" s="409"/>
      <c r="AQ26" s="409"/>
      <c r="AR26" s="410"/>
      <c r="AS26" s="408">
        <v>2885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3200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11526</v>
      </c>
      <c r="AN27" s="409"/>
      <c r="AO27" s="409"/>
      <c r="AP27" s="409"/>
      <c r="AQ27" s="409"/>
      <c r="AR27" s="410"/>
      <c r="AS27" s="408">
        <v>3842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724148</v>
      </c>
      <c r="BO27" s="490"/>
      <c r="BP27" s="490"/>
      <c r="BQ27" s="490"/>
      <c r="BR27" s="490"/>
      <c r="BS27" s="490"/>
      <c r="BT27" s="490"/>
      <c r="BU27" s="491"/>
      <c r="BV27" s="489">
        <v>724144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2800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1093280</v>
      </c>
      <c r="BO28" s="485"/>
      <c r="BP28" s="485"/>
      <c r="BQ28" s="485"/>
      <c r="BR28" s="485"/>
      <c r="BS28" s="485"/>
      <c r="BT28" s="485"/>
      <c r="BU28" s="486"/>
      <c r="BV28" s="484">
        <v>1293119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11</v>
      </c>
      <c r="M29" s="409"/>
      <c r="N29" s="409"/>
      <c r="O29" s="409"/>
      <c r="P29" s="410"/>
      <c r="Q29" s="408">
        <v>2600</v>
      </c>
      <c r="R29" s="409"/>
      <c r="S29" s="409"/>
      <c r="T29" s="409"/>
      <c r="U29" s="409"/>
      <c r="V29" s="410"/>
      <c r="W29" s="499"/>
      <c r="X29" s="500"/>
      <c r="Y29" s="501"/>
      <c r="Z29" s="411" t="s">
        <v>177</v>
      </c>
      <c r="AA29" s="412"/>
      <c r="AB29" s="412"/>
      <c r="AC29" s="412"/>
      <c r="AD29" s="412"/>
      <c r="AE29" s="412"/>
      <c r="AF29" s="412"/>
      <c r="AG29" s="413"/>
      <c r="AH29" s="408">
        <v>212</v>
      </c>
      <c r="AI29" s="409"/>
      <c r="AJ29" s="409"/>
      <c r="AK29" s="409"/>
      <c r="AL29" s="410"/>
      <c r="AM29" s="408">
        <v>675101</v>
      </c>
      <c r="AN29" s="409"/>
      <c r="AO29" s="409"/>
      <c r="AP29" s="409"/>
      <c r="AQ29" s="409"/>
      <c r="AR29" s="410"/>
      <c r="AS29" s="408">
        <v>3184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171600</v>
      </c>
      <c r="BO29" s="456"/>
      <c r="BP29" s="456"/>
      <c r="BQ29" s="456"/>
      <c r="BR29" s="456"/>
      <c r="BS29" s="456"/>
      <c r="BT29" s="456"/>
      <c r="BU29" s="457"/>
      <c r="BV29" s="455">
        <v>144197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2785866</v>
      </c>
      <c r="BO30" s="490"/>
      <c r="BP30" s="490"/>
      <c r="BQ30" s="490"/>
      <c r="BR30" s="490"/>
      <c r="BS30" s="490"/>
      <c r="BT30" s="490"/>
      <c r="BU30" s="491"/>
      <c r="BV30" s="489">
        <v>3037913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木質バイオマス発電事業特別会計</v>
      </c>
      <c r="BH34" s="404"/>
      <c r="BI34" s="404"/>
      <c r="BJ34" s="404"/>
      <c r="BK34" s="404"/>
      <c r="BL34" s="404"/>
      <c r="BM34" s="404"/>
      <c r="BN34" s="404"/>
      <c r="BO34" s="404"/>
      <c r="BP34" s="404"/>
      <c r="BQ34" s="404"/>
      <c r="BR34" s="404"/>
      <c r="BS34" s="404"/>
      <c r="BT34" s="404"/>
      <c r="BU34" s="404"/>
      <c r="BV34" s="181"/>
      <c r="BW34" s="403">
        <f>IF(BY34="","",MAX(C34:D43,U34:V43,AM34:AN43,BE34:BF43)+1)</f>
        <v>14</v>
      </c>
      <c r="BX34" s="403"/>
      <c r="BY34" s="404" t="str">
        <f>IF('各会計、関係団体の財政状況及び健全化判断比率'!B68="","",'各会計、関係団体の財政状況及び健全化判断比率'!B68)</f>
        <v>御殿場市・小山町広域行政組合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御殿場市小山町土地開発公社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育英奨学資金特別会計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IF('各会計、関係団体の財政状況及び健全化判断比率'!B34="","",'各会計、関係団体の財政状況及び健全化判断比率'!B34)</f>
        <v>温泉供給事業特別会計</v>
      </c>
      <c r="BH35" s="404"/>
      <c r="BI35" s="404"/>
      <c r="BJ35" s="404"/>
      <c r="BK35" s="404"/>
      <c r="BL35" s="404"/>
      <c r="BM35" s="404"/>
      <c r="BN35" s="404"/>
      <c r="BO35" s="404"/>
      <c r="BP35" s="404"/>
      <c r="BQ35" s="404"/>
      <c r="BR35" s="404"/>
      <c r="BS35" s="404"/>
      <c r="BT35" s="404"/>
      <c r="BU35" s="404"/>
      <c r="BV35" s="181"/>
      <c r="BW35" s="403">
        <f t="shared" ref="BW35:BW43" si="2">IF(BY35="","",BW34+1)</f>
        <v>15</v>
      </c>
      <c r="BX35" s="403"/>
      <c r="BY35" s="404" t="str">
        <f>IF('各会計、関係団体の財政状況及び健全化判断比率'!B69="","",'各会計、関係団体の財政状況及び健全化判断比率'!B69)</f>
        <v>駿豆学園管理組合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土地取得特別会計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IF('各会計、関係団体の財政状況及び健全化判断比率'!B35="","",'各会計、関係団体の財政状況及び健全化判断比率'!B35)</f>
        <v>上野工業団地造成事業特別会計</v>
      </c>
      <c r="BH36" s="404"/>
      <c r="BI36" s="404"/>
      <c r="BJ36" s="404"/>
      <c r="BK36" s="404"/>
      <c r="BL36" s="404"/>
      <c r="BM36" s="404"/>
      <c r="BN36" s="404"/>
      <c r="BO36" s="404"/>
      <c r="BP36" s="404"/>
      <c r="BQ36" s="404"/>
      <c r="BR36" s="404"/>
      <c r="BS36" s="404"/>
      <c r="BT36" s="404"/>
      <c r="BU36" s="404"/>
      <c r="BV36" s="181"/>
      <c r="BW36" s="403">
        <f t="shared" si="2"/>
        <v>16</v>
      </c>
      <c r="BX36" s="403"/>
      <c r="BY36" s="404" t="str">
        <f>IF('各会計、関係団体の財政状況及び健全化判断比率'!B70="","",'各会計、関係団体の財政状況及び健全化判断比率'!B70)</f>
        <v>駿東地区交通災害共済組合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12</v>
      </c>
      <c r="BF37" s="403"/>
      <c r="BG37" s="404" t="str">
        <f>IF('各会計、関係団体の財政状況及び健全化判断比率'!B36="","",'各会計、関係団体の財政状況及び健全化判断比率'!B36)</f>
        <v>小山ＰＡ周辺開発事業特別会計</v>
      </c>
      <c r="BH37" s="404"/>
      <c r="BI37" s="404"/>
      <c r="BJ37" s="404"/>
      <c r="BK37" s="404"/>
      <c r="BL37" s="404"/>
      <c r="BM37" s="404"/>
      <c r="BN37" s="404"/>
      <c r="BO37" s="404"/>
      <c r="BP37" s="404"/>
      <c r="BQ37" s="404"/>
      <c r="BR37" s="404"/>
      <c r="BS37" s="404"/>
      <c r="BT37" s="404"/>
      <c r="BU37" s="404"/>
      <c r="BV37" s="181"/>
      <c r="BW37" s="403">
        <f t="shared" si="2"/>
        <v>17</v>
      </c>
      <c r="BX37" s="403"/>
      <c r="BY37" s="404" t="str">
        <f>IF('各会計、関係団体の財政状況及び健全化判断比率'!B71="","",'各会計、関係団体の財政状況及び健全化判断比率'!B71)</f>
        <v>静岡県市町総合事務組合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f t="shared" si="1"/>
        <v>13</v>
      </c>
      <c r="BF38" s="403"/>
      <c r="BG38" s="404" t="str">
        <f>IF('各会計、関係団体の財政状況及び健全化判断比率'!B37="","",'各会計、関係団体の財政状況及び健全化判断比率'!B37)</f>
        <v>宅地造成事業特別会計</v>
      </c>
      <c r="BH38" s="404"/>
      <c r="BI38" s="404"/>
      <c r="BJ38" s="404"/>
      <c r="BK38" s="404"/>
      <c r="BL38" s="404"/>
      <c r="BM38" s="404"/>
      <c r="BN38" s="404"/>
      <c r="BO38" s="404"/>
      <c r="BP38" s="404"/>
      <c r="BQ38" s="404"/>
      <c r="BR38" s="404"/>
      <c r="BS38" s="404"/>
      <c r="BT38" s="404"/>
      <c r="BU38" s="404"/>
      <c r="BV38" s="181"/>
      <c r="BW38" s="403">
        <f t="shared" si="2"/>
        <v>18</v>
      </c>
      <c r="BX38" s="403"/>
      <c r="BY38" s="404" t="str">
        <f>IF('各会計、関係団体の財政状況及び健全化判断比率'!B72="","",'各会計、関係団体の財政状況及び健全化判断比率'!B72)</f>
        <v>静岡県地方税滞納整理組合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19</v>
      </c>
      <c r="BX39" s="403"/>
      <c r="BY39" s="404" t="str">
        <f>IF('各会計、関係団体の財政状況及び健全化判断比率'!B73="","",'各会計、関係団体の財政状況及び健全化判断比率'!B73)</f>
        <v>静岡県後期高齢者医療広域組合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20</v>
      </c>
      <c r="BX40" s="403"/>
      <c r="BY40" s="404" t="str">
        <f>IF('各会計、関係団体の財政状況及び健全化判断比率'!B74="","",'各会計、関係団体の財政状況及び健全化判断比率'!B74)</f>
        <v>静岡県後期高齢者医療広域組合（事業会計分）</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pyl3RerDyRwGs73QbExLyGIZVqC0XxdeJQZpCU1LkswMrQYeC2/JQNmDYjK4ipL9Z0s41tHMMXbNU2TGKsziFg==" saltValue="LhFQ/xpzR0iL5LlbrYgD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540</v>
      </c>
      <c r="D34" s="1187"/>
      <c r="E34" s="1188"/>
      <c r="F34" s="32">
        <v>9.8699999999999992</v>
      </c>
      <c r="G34" s="33">
        <v>4.59</v>
      </c>
      <c r="H34" s="33">
        <v>8.82</v>
      </c>
      <c r="I34" s="33">
        <v>6.42</v>
      </c>
      <c r="J34" s="34">
        <v>7.26</v>
      </c>
      <c r="K34" s="22"/>
      <c r="L34" s="22"/>
      <c r="M34" s="22"/>
      <c r="N34" s="22"/>
      <c r="O34" s="22"/>
      <c r="P34" s="22"/>
    </row>
    <row r="35" spans="1:16" ht="39" customHeight="1" x14ac:dyDescent="0.15">
      <c r="A35" s="22"/>
      <c r="B35" s="35"/>
      <c r="C35" s="1181" t="s">
        <v>541</v>
      </c>
      <c r="D35" s="1182"/>
      <c r="E35" s="1183"/>
      <c r="F35" s="36">
        <v>2.69</v>
      </c>
      <c r="G35" s="37">
        <v>2.68</v>
      </c>
      <c r="H35" s="37">
        <v>2.57</v>
      </c>
      <c r="I35" s="37">
        <v>4.8</v>
      </c>
      <c r="J35" s="38">
        <v>3.86</v>
      </c>
      <c r="K35" s="22"/>
      <c r="L35" s="22"/>
      <c r="M35" s="22"/>
      <c r="N35" s="22"/>
      <c r="O35" s="22"/>
      <c r="P35" s="22"/>
    </row>
    <row r="36" spans="1:16" ht="39" customHeight="1" x14ac:dyDescent="0.15">
      <c r="A36" s="22"/>
      <c r="B36" s="35"/>
      <c r="C36" s="1181" t="s">
        <v>542</v>
      </c>
      <c r="D36" s="1182"/>
      <c r="E36" s="1183"/>
      <c r="F36" s="36">
        <v>2.94</v>
      </c>
      <c r="G36" s="37">
        <v>3.45</v>
      </c>
      <c r="H36" s="37">
        <v>2.79</v>
      </c>
      <c r="I36" s="37">
        <v>2.19</v>
      </c>
      <c r="J36" s="38">
        <v>1.6</v>
      </c>
      <c r="K36" s="22"/>
      <c r="L36" s="22"/>
      <c r="M36" s="22"/>
      <c r="N36" s="22"/>
      <c r="O36" s="22"/>
      <c r="P36" s="22"/>
    </row>
    <row r="37" spans="1:16" ht="39" customHeight="1" x14ac:dyDescent="0.15">
      <c r="A37" s="22"/>
      <c r="B37" s="35"/>
      <c r="C37" s="1181" t="s">
        <v>543</v>
      </c>
      <c r="D37" s="1182"/>
      <c r="E37" s="1183"/>
      <c r="F37" s="36">
        <v>2.4</v>
      </c>
      <c r="G37" s="37">
        <v>1.08</v>
      </c>
      <c r="H37" s="37">
        <v>2.2400000000000002</v>
      </c>
      <c r="I37" s="37">
        <v>2.42</v>
      </c>
      <c r="J37" s="38">
        <v>1.58</v>
      </c>
      <c r="K37" s="22"/>
      <c r="L37" s="22"/>
      <c r="M37" s="22"/>
      <c r="N37" s="22"/>
      <c r="O37" s="22"/>
      <c r="P37" s="22"/>
    </row>
    <row r="38" spans="1:16" ht="39" customHeight="1" x14ac:dyDescent="0.15">
      <c r="A38" s="22"/>
      <c r="B38" s="35"/>
      <c r="C38" s="1181" t="s">
        <v>544</v>
      </c>
      <c r="D38" s="1182"/>
      <c r="E38" s="1183"/>
      <c r="F38" s="36" t="s">
        <v>493</v>
      </c>
      <c r="G38" s="37" t="s">
        <v>493</v>
      </c>
      <c r="H38" s="37" t="s">
        <v>493</v>
      </c>
      <c r="I38" s="37" t="s">
        <v>493</v>
      </c>
      <c r="J38" s="38">
        <v>0.73</v>
      </c>
      <c r="K38" s="22"/>
      <c r="L38" s="22"/>
      <c r="M38" s="22"/>
      <c r="N38" s="22"/>
      <c r="O38" s="22"/>
      <c r="P38" s="22"/>
    </row>
    <row r="39" spans="1:16" ht="39" customHeight="1" x14ac:dyDescent="0.15">
      <c r="A39" s="22"/>
      <c r="B39" s="35"/>
      <c r="C39" s="1181" t="s">
        <v>545</v>
      </c>
      <c r="D39" s="1182"/>
      <c r="E39" s="1183"/>
      <c r="F39" s="36">
        <v>3.07</v>
      </c>
      <c r="G39" s="37">
        <v>2.6</v>
      </c>
      <c r="H39" s="37">
        <v>1.72</v>
      </c>
      <c r="I39" s="37">
        <v>0.87</v>
      </c>
      <c r="J39" s="38">
        <v>0.45</v>
      </c>
      <c r="K39" s="22"/>
      <c r="L39" s="22"/>
      <c r="M39" s="22"/>
      <c r="N39" s="22"/>
      <c r="O39" s="22"/>
      <c r="P39" s="22"/>
    </row>
    <row r="40" spans="1:16" ht="39" customHeight="1" x14ac:dyDescent="0.15">
      <c r="A40" s="22"/>
      <c r="B40" s="35"/>
      <c r="C40" s="1181" t="s">
        <v>546</v>
      </c>
      <c r="D40" s="1182"/>
      <c r="E40" s="1183"/>
      <c r="F40" s="36" t="s">
        <v>547</v>
      </c>
      <c r="G40" s="37" t="s">
        <v>548</v>
      </c>
      <c r="H40" s="37" t="s">
        <v>549</v>
      </c>
      <c r="I40" s="37">
        <v>0</v>
      </c>
      <c r="J40" s="38">
        <v>0.22</v>
      </c>
      <c r="K40" s="22"/>
      <c r="L40" s="22"/>
      <c r="M40" s="22"/>
      <c r="N40" s="22"/>
      <c r="O40" s="22"/>
      <c r="P40" s="22"/>
    </row>
    <row r="41" spans="1:16" ht="39" customHeight="1" x14ac:dyDescent="0.15">
      <c r="A41" s="22"/>
      <c r="B41" s="35"/>
      <c r="C41" s="1181" t="s">
        <v>550</v>
      </c>
      <c r="D41" s="1182"/>
      <c r="E41" s="1183"/>
      <c r="F41" s="36">
        <v>0.02</v>
      </c>
      <c r="G41" s="37">
        <v>0.11</v>
      </c>
      <c r="H41" s="37">
        <v>0</v>
      </c>
      <c r="I41" s="37">
        <v>0</v>
      </c>
      <c r="J41" s="38">
        <v>0.16</v>
      </c>
      <c r="K41" s="22"/>
      <c r="L41" s="22"/>
      <c r="M41" s="22"/>
      <c r="N41" s="22"/>
      <c r="O41" s="22"/>
      <c r="P41" s="22"/>
    </row>
    <row r="42" spans="1:16" ht="39" customHeight="1" x14ac:dyDescent="0.15">
      <c r="A42" s="22"/>
      <c r="B42" s="39"/>
      <c r="C42" s="1181" t="s">
        <v>551</v>
      </c>
      <c r="D42" s="1182"/>
      <c r="E42" s="1183"/>
      <c r="F42" s="36" t="s">
        <v>493</v>
      </c>
      <c r="G42" s="37" t="s">
        <v>493</v>
      </c>
      <c r="H42" s="37" t="s">
        <v>493</v>
      </c>
      <c r="I42" s="37" t="s">
        <v>493</v>
      </c>
      <c r="J42" s="38" t="s">
        <v>493</v>
      </c>
      <c r="K42" s="22"/>
      <c r="L42" s="22"/>
      <c r="M42" s="22"/>
      <c r="N42" s="22"/>
      <c r="O42" s="22"/>
      <c r="P42" s="22"/>
    </row>
    <row r="43" spans="1:16" ht="39" customHeight="1" thickBot="1" x14ac:dyDescent="0.2">
      <c r="A43" s="22"/>
      <c r="B43" s="40"/>
      <c r="C43" s="1184" t="s">
        <v>552</v>
      </c>
      <c r="D43" s="1185"/>
      <c r="E43" s="1186"/>
      <c r="F43" s="41">
        <v>14.2</v>
      </c>
      <c r="G43" s="42">
        <v>0.16</v>
      </c>
      <c r="H43" s="42">
        <v>0.23</v>
      </c>
      <c r="I43" s="42">
        <v>0.44</v>
      </c>
      <c r="J43" s="43">
        <v>0.13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umGjuByupCBGwa+t1snddjwH+ptasz6Z71A3dM0GBwL6A5Vsg+ZLnWsf57ju1BxaIFhN/VS5MI1Ejk7MVK/MA==" saltValue="09NxDMQhP9jtFsUP/cza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873</v>
      </c>
      <c r="L45" s="60">
        <v>882</v>
      </c>
      <c r="M45" s="60">
        <v>889</v>
      </c>
      <c r="N45" s="60">
        <v>843</v>
      </c>
      <c r="O45" s="61">
        <v>870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493</v>
      </c>
      <c r="L46" s="64" t="s">
        <v>493</v>
      </c>
      <c r="M46" s="64" t="s">
        <v>493</v>
      </c>
      <c r="N46" s="64" t="s">
        <v>493</v>
      </c>
      <c r="O46" s="65" t="s">
        <v>493</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493</v>
      </c>
      <c r="L47" s="64" t="s">
        <v>493</v>
      </c>
      <c r="M47" s="64" t="s">
        <v>493</v>
      </c>
      <c r="N47" s="64" t="s">
        <v>493</v>
      </c>
      <c r="O47" s="65" t="s">
        <v>493</v>
      </c>
      <c r="P47" s="48"/>
      <c r="Q47" s="48"/>
      <c r="R47" s="48"/>
      <c r="S47" s="48"/>
      <c r="T47" s="48"/>
      <c r="U47" s="48"/>
    </row>
    <row r="48" spans="1:21" ht="30.75" customHeight="1" x14ac:dyDescent="0.15">
      <c r="A48" s="48"/>
      <c r="B48" s="1214"/>
      <c r="C48" s="1215"/>
      <c r="D48" s="62"/>
      <c r="E48" s="1191" t="s">
        <v>13</v>
      </c>
      <c r="F48" s="1191"/>
      <c r="G48" s="1191"/>
      <c r="H48" s="1191"/>
      <c r="I48" s="1191"/>
      <c r="J48" s="1192"/>
      <c r="K48" s="63">
        <v>51</v>
      </c>
      <c r="L48" s="64">
        <v>50</v>
      </c>
      <c r="M48" s="64">
        <v>93</v>
      </c>
      <c r="N48" s="64">
        <v>90</v>
      </c>
      <c r="O48" s="65">
        <v>301</v>
      </c>
      <c r="P48" s="48"/>
      <c r="Q48" s="48"/>
      <c r="R48" s="48"/>
      <c r="S48" s="48"/>
      <c r="T48" s="48"/>
      <c r="U48" s="48"/>
    </row>
    <row r="49" spans="1:21" ht="30.75" customHeight="1" x14ac:dyDescent="0.15">
      <c r="A49" s="48"/>
      <c r="B49" s="1214"/>
      <c r="C49" s="1215"/>
      <c r="D49" s="62"/>
      <c r="E49" s="1191" t="s">
        <v>14</v>
      </c>
      <c r="F49" s="1191"/>
      <c r="G49" s="1191"/>
      <c r="H49" s="1191"/>
      <c r="I49" s="1191"/>
      <c r="J49" s="1192"/>
      <c r="K49" s="63">
        <v>28</v>
      </c>
      <c r="L49" s="64">
        <v>60</v>
      </c>
      <c r="M49" s="64">
        <v>52</v>
      </c>
      <c r="N49" s="64">
        <v>50</v>
      </c>
      <c r="O49" s="65">
        <v>56</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493</v>
      </c>
      <c r="L50" s="64">
        <v>11</v>
      </c>
      <c r="M50" s="64">
        <v>23</v>
      </c>
      <c r="N50" s="64">
        <v>23</v>
      </c>
      <c r="O50" s="65">
        <v>23</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493</v>
      </c>
      <c r="L51" s="64">
        <v>0</v>
      </c>
      <c r="M51" s="64">
        <v>0</v>
      </c>
      <c r="N51" s="64" t="s">
        <v>493</v>
      </c>
      <c r="O51" s="65" t="s">
        <v>493</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567</v>
      </c>
      <c r="L52" s="64">
        <v>568</v>
      </c>
      <c r="M52" s="64">
        <v>578</v>
      </c>
      <c r="N52" s="64">
        <v>523</v>
      </c>
      <c r="O52" s="65">
        <v>553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385</v>
      </c>
      <c r="L53" s="69">
        <v>435</v>
      </c>
      <c r="M53" s="69">
        <v>479</v>
      </c>
      <c r="N53" s="69">
        <v>483</v>
      </c>
      <c r="O53" s="70">
        <v>697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xFPuyx4cp63fUT1bQBDR/xI9XNauEA+dspsPvvmjLZnZsaTREmsiYHPNMnQbzdgIpg3YZ6WR+vBQeRPa+C3jQ==" saltValue="hgT7eqQ7VUnziMoO1kO3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32" t="s">
        <v>30</v>
      </c>
      <c r="C41" s="1233"/>
      <c r="D41" s="105"/>
      <c r="E41" s="1234" t="s">
        <v>31</v>
      </c>
      <c r="F41" s="1234"/>
      <c r="G41" s="1234"/>
      <c r="H41" s="1235"/>
      <c r="I41" s="355">
        <v>8432</v>
      </c>
      <c r="J41" s="356">
        <v>8465</v>
      </c>
      <c r="K41" s="356">
        <v>8783</v>
      </c>
      <c r="L41" s="356">
        <v>8897</v>
      </c>
      <c r="M41" s="357">
        <v>9044</v>
      </c>
    </row>
    <row r="42" spans="2:13" ht="27.75" customHeight="1" x14ac:dyDescent="0.15">
      <c r="B42" s="1222"/>
      <c r="C42" s="1223"/>
      <c r="D42" s="106"/>
      <c r="E42" s="1226" t="s">
        <v>32</v>
      </c>
      <c r="F42" s="1226"/>
      <c r="G42" s="1226"/>
      <c r="H42" s="1227"/>
      <c r="I42" s="358" t="s">
        <v>493</v>
      </c>
      <c r="J42" s="359">
        <v>429</v>
      </c>
      <c r="K42" s="359">
        <v>415</v>
      </c>
      <c r="L42" s="359">
        <v>401</v>
      </c>
      <c r="M42" s="360">
        <v>386</v>
      </c>
    </row>
    <row r="43" spans="2:13" ht="27.75" customHeight="1" x14ac:dyDescent="0.15">
      <c r="B43" s="1222"/>
      <c r="C43" s="1223"/>
      <c r="D43" s="106"/>
      <c r="E43" s="1226" t="s">
        <v>33</v>
      </c>
      <c r="F43" s="1226"/>
      <c r="G43" s="1226"/>
      <c r="H43" s="1227"/>
      <c r="I43" s="358">
        <v>152</v>
      </c>
      <c r="J43" s="359">
        <v>381</v>
      </c>
      <c r="K43" s="359">
        <v>583</v>
      </c>
      <c r="L43" s="359">
        <v>517</v>
      </c>
      <c r="M43" s="360">
        <v>421</v>
      </c>
    </row>
    <row r="44" spans="2:13" ht="27.75" customHeight="1" x14ac:dyDescent="0.15">
      <c r="B44" s="1222"/>
      <c r="C44" s="1223"/>
      <c r="D44" s="106"/>
      <c r="E44" s="1226" t="s">
        <v>34</v>
      </c>
      <c r="F44" s="1226"/>
      <c r="G44" s="1226"/>
      <c r="H44" s="1227"/>
      <c r="I44" s="358">
        <v>368</v>
      </c>
      <c r="J44" s="359">
        <v>323</v>
      </c>
      <c r="K44" s="359">
        <v>319</v>
      </c>
      <c r="L44" s="359">
        <v>296</v>
      </c>
      <c r="M44" s="360">
        <v>285</v>
      </c>
    </row>
    <row r="45" spans="2:13" ht="27.75" customHeight="1" x14ac:dyDescent="0.15">
      <c r="B45" s="1222"/>
      <c r="C45" s="1223"/>
      <c r="D45" s="106"/>
      <c r="E45" s="1226" t="s">
        <v>35</v>
      </c>
      <c r="F45" s="1226"/>
      <c r="G45" s="1226"/>
      <c r="H45" s="1227"/>
      <c r="I45" s="358">
        <v>2542</v>
      </c>
      <c r="J45" s="359">
        <v>2526</v>
      </c>
      <c r="K45" s="359">
        <v>2523</v>
      </c>
      <c r="L45" s="359">
        <v>2499</v>
      </c>
      <c r="M45" s="360">
        <v>2446</v>
      </c>
    </row>
    <row r="46" spans="2:13" ht="27.75" customHeight="1" x14ac:dyDescent="0.15">
      <c r="B46" s="1222"/>
      <c r="C46" s="1223"/>
      <c r="D46" s="107"/>
      <c r="E46" s="1226" t="s">
        <v>36</v>
      </c>
      <c r="F46" s="1226"/>
      <c r="G46" s="1226"/>
      <c r="H46" s="1227"/>
      <c r="I46" s="358" t="s">
        <v>493</v>
      </c>
      <c r="J46" s="359" t="s">
        <v>493</v>
      </c>
      <c r="K46" s="359" t="s">
        <v>493</v>
      </c>
      <c r="L46" s="359" t="s">
        <v>493</v>
      </c>
      <c r="M46" s="360" t="s">
        <v>493</v>
      </c>
    </row>
    <row r="47" spans="2:13" ht="27.75" customHeight="1" x14ac:dyDescent="0.15">
      <c r="B47" s="1222"/>
      <c r="C47" s="1223"/>
      <c r="D47" s="108"/>
      <c r="E47" s="1236" t="s">
        <v>37</v>
      </c>
      <c r="F47" s="1237"/>
      <c r="G47" s="1237"/>
      <c r="H47" s="1238"/>
      <c r="I47" s="358" t="s">
        <v>493</v>
      </c>
      <c r="J47" s="359" t="s">
        <v>493</v>
      </c>
      <c r="K47" s="359" t="s">
        <v>493</v>
      </c>
      <c r="L47" s="359" t="s">
        <v>493</v>
      </c>
      <c r="M47" s="360" t="s">
        <v>493</v>
      </c>
    </row>
    <row r="48" spans="2:13" ht="27.75" customHeight="1" x14ac:dyDescent="0.15">
      <c r="B48" s="1222"/>
      <c r="C48" s="1223"/>
      <c r="D48" s="106"/>
      <c r="E48" s="1226" t="s">
        <v>38</v>
      </c>
      <c r="F48" s="1226"/>
      <c r="G48" s="1226"/>
      <c r="H48" s="1227"/>
      <c r="I48" s="358" t="s">
        <v>493</v>
      </c>
      <c r="J48" s="359" t="s">
        <v>493</v>
      </c>
      <c r="K48" s="359" t="s">
        <v>493</v>
      </c>
      <c r="L48" s="359" t="s">
        <v>493</v>
      </c>
      <c r="M48" s="360" t="s">
        <v>493</v>
      </c>
    </row>
    <row r="49" spans="2:13" ht="27.75" customHeight="1" x14ac:dyDescent="0.15">
      <c r="B49" s="1224"/>
      <c r="C49" s="1225"/>
      <c r="D49" s="106"/>
      <c r="E49" s="1226" t="s">
        <v>39</v>
      </c>
      <c r="F49" s="1226"/>
      <c r="G49" s="1226"/>
      <c r="H49" s="1227"/>
      <c r="I49" s="358" t="s">
        <v>493</v>
      </c>
      <c r="J49" s="359" t="s">
        <v>493</v>
      </c>
      <c r="K49" s="359" t="s">
        <v>493</v>
      </c>
      <c r="L49" s="359" t="s">
        <v>493</v>
      </c>
      <c r="M49" s="360" t="s">
        <v>493</v>
      </c>
    </row>
    <row r="50" spans="2:13" ht="27.75" customHeight="1" x14ac:dyDescent="0.15">
      <c r="B50" s="1220" t="s">
        <v>40</v>
      </c>
      <c r="C50" s="1221"/>
      <c r="D50" s="109"/>
      <c r="E50" s="1226" t="s">
        <v>41</v>
      </c>
      <c r="F50" s="1226"/>
      <c r="G50" s="1226"/>
      <c r="H50" s="1227"/>
      <c r="I50" s="358">
        <v>5785</v>
      </c>
      <c r="J50" s="359">
        <v>5440</v>
      </c>
      <c r="K50" s="359">
        <v>5353</v>
      </c>
      <c r="L50" s="359">
        <v>4640</v>
      </c>
      <c r="M50" s="360">
        <v>4330</v>
      </c>
    </row>
    <row r="51" spans="2:13" ht="27.75" customHeight="1" x14ac:dyDescent="0.15">
      <c r="B51" s="1222"/>
      <c r="C51" s="1223"/>
      <c r="D51" s="106"/>
      <c r="E51" s="1226" t="s">
        <v>42</v>
      </c>
      <c r="F51" s="1226"/>
      <c r="G51" s="1226"/>
      <c r="H51" s="1227"/>
      <c r="I51" s="358">
        <v>5</v>
      </c>
      <c r="J51" s="359">
        <v>3</v>
      </c>
      <c r="K51" s="359">
        <v>2</v>
      </c>
      <c r="L51" s="359">
        <v>1</v>
      </c>
      <c r="M51" s="360">
        <v>0</v>
      </c>
    </row>
    <row r="52" spans="2:13" ht="27.75" customHeight="1" x14ac:dyDescent="0.15">
      <c r="B52" s="1224"/>
      <c r="C52" s="1225"/>
      <c r="D52" s="106"/>
      <c r="E52" s="1226" t="s">
        <v>43</v>
      </c>
      <c r="F52" s="1226"/>
      <c r="G52" s="1226"/>
      <c r="H52" s="1227"/>
      <c r="I52" s="358">
        <v>6552</v>
      </c>
      <c r="J52" s="359">
        <v>6808</v>
      </c>
      <c r="K52" s="359">
        <v>6845</v>
      </c>
      <c r="L52" s="359">
        <v>6666</v>
      </c>
      <c r="M52" s="360">
        <v>6628</v>
      </c>
    </row>
    <row r="53" spans="2:13" ht="27.75" customHeight="1" thickBot="1" x14ac:dyDescent="0.2">
      <c r="B53" s="1228" t="s">
        <v>19</v>
      </c>
      <c r="C53" s="1229"/>
      <c r="D53" s="110"/>
      <c r="E53" s="1230" t="s">
        <v>44</v>
      </c>
      <c r="F53" s="1230"/>
      <c r="G53" s="1230"/>
      <c r="H53" s="1231"/>
      <c r="I53" s="361">
        <v>-849</v>
      </c>
      <c r="J53" s="362">
        <v>-127</v>
      </c>
      <c r="K53" s="362">
        <v>423</v>
      </c>
      <c r="L53" s="362">
        <v>1304</v>
      </c>
      <c r="M53" s="363">
        <v>1623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q7frNvMshk50TDI/Y2hmC8i7sNmAILQUYY4Q0w2iVWd6gXw5htKzVoKL0f90UDznfEV3WYPkm15YH82HG5qOQ==" saltValue="ML3vqls8ucuW5Frfpevb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1272</v>
      </c>
      <c r="G55" s="122">
        <v>1293</v>
      </c>
      <c r="H55" s="123">
        <v>1093</v>
      </c>
    </row>
    <row r="56" spans="2:8" ht="52.5" customHeight="1" x14ac:dyDescent="0.15">
      <c r="B56" s="124"/>
      <c r="C56" s="1249" t="s">
        <v>47</v>
      </c>
      <c r="D56" s="1249"/>
      <c r="E56" s="1250"/>
      <c r="F56" s="125">
        <v>144</v>
      </c>
      <c r="G56" s="125">
        <v>144</v>
      </c>
      <c r="H56" s="126">
        <v>172</v>
      </c>
    </row>
    <row r="57" spans="2:8" ht="53.25" customHeight="1" x14ac:dyDescent="0.15">
      <c r="B57" s="124"/>
      <c r="C57" s="1251" t="s">
        <v>48</v>
      </c>
      <c r="D57" s="1251"/>
      <c r="E57" s="1252"/>
      <c r="F57" s="127">
        <v>3772</v>
      </c>
      <c r="G57" s="127">
        <v>3038</v>
      </c>
      <c r="H57" s="128">
        <v>2786</v>
      </c>
    </row>
    <row r="58" spans="2:8" ht="45.75" customHeight="1" x14ac:dyDescent="0.15">
      <c r="B58" s="129"/>
      <c r="C58" s="1239" t="s">
        <v>559</v>
      </c>
      <c r="D58" s="1240"/>
      <c r="E58" s="1241"/>
      <c r="F58" s="130">
        <v>2216</v>
      </c>
      <c r="G58" s="130">
        <v>1413</v>
      </c>
      <c r="H58" s="131">
        <v>1227</v>
      </c>
    </row>
    <row r="59" spans="2:8" ht="45.75" customHeight="1" x14ac:dyDescent="0.15">
      <c r="B59" s="129"/>
      <c r="C59" s="1239" t="s">
        <v>560</v>
      </c>
      <c r="D59" s="1240"/>
      <c r="E59" s="1241"/>
      <c r="F59" s="130">
        <v>702</v>
      </c>
      <c r="G59" s="130">
        <v>620</v>
      </c>
      <c r="H59" s="131">
        <v>621</v>
      </c>
    </row>
    <row r="60" spans="2:8" ht="45.75" customHeight="1" x14ac:dyDescent="0.15">
      <c r="B60" s="129"/>
      <c r="C60" s="1239" t="s">
        <v>561</v>
      </c>
      <c r="D60" s="1240"/>
      <c r="E60" s="1241"/>
      <c r="F60" s="130">
        <v>250</v>
      </c>
      <c r="G60" s="130">
        <v>300</v>
      </c>
      <c r="H60" s="131">
        <v>301</v>
      </c>
    </row>
    <row r="61" spans="2:8" ht="45.75" customHeight="1" x14ac:dyDescent="0.15">
      <c r="B61" s="129"/>
      <c r="C61" s="1239" t="s">
        <v>562</v>
      </c>
      <c r="D61" s="1240"/>
      <c r="E61" s="1241"/>
      <c r="F61" s="130">
        <v>163</v>
      </c>
      <c r="G61" s="130">
        <v>210</v>
      </c>
      <c r="H61" s="131">
        <v>243</v>
      </c>
    </row>
    <row r="62" spans="2:8" ht="45.75" customHeight="1" thickBot="1" x14ac:dyDescent="0.2">
      <c r="B62" s="132"/>
      <c r="C62" s="1242" t="s">
        <v>563</v>
      </c>
      <c r="D62" s="1243"/>
      <c r="E62" s="1244"/>
      <c r="F62" s="133">
        <v>193</v>
      </c>
      <c r="G62" s="133">
        <v>193</v>
      </c>
      <c r="H62" s="134">
        <v>183</v>
      </c>
    </row>
    <row r="63" spans="2:8" ht="52.5" customHeight="1" thickBot="1" x14ac:dyDescent="0.2">
      <c r="B63" s="135"/>
      <c r="C63" s="1245" t="s">
        <v>49</v>
      </c>
      <c r="D63" s="1245"/>
      <c r="E63" s="1246"/>
      <c r="F63" s="136">
        <v>5188</v>
      </c>
      <c r="G63" s="136">
        <v>4475</v>
      </c>
      <c r="H63" s="137">
        <v>4051</v>
      </c>
    </row>
    <row r="64" spans="2:8" x14ac:dyDescent="0.15"/>
  </sheetData>
  <sheetProtection algorithmName="SHA-512" hashValue="hhcUbp4Qv5xrBh0m7cT8VtT091yQfYuinZyinM+gkbuccPqoQbAwvxDS4yfNyFex4IoAjzWIWA3wCv2Lj5AYDw==" saltValue="8Y3iccex1fadd+6WHrSF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0849D-DCAE-4D93-80F5-A5219CD1A2A6}">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579</v>
      </c>
      <c r="AO51" s="1256"/>
      <c r="AP51" s="1256"/>
      <c r="AQ51" s="1256"/>
      <c r="AR51" s="1256"/>
      <c r="AS51" s="1256"/>
      <c r="AT51" s="1256"/>
      <c r="AU51" s="1256"/>
      <c r="AV51" s="1256"/>
      <c r="AW51" s="1256"/>
      <c r="AX51" s="1256"/>
      <c r="AY51" s="1256"/>
      <c r="AZ51" s="1256"/>
      <c r="BA51" s="1256"/>
      <c r="BB51" s="1256" t="s">
        <v>580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v>7.7</v>
      </c>
      <c r="CG51" s="1253"/>
      <c r="CH51" s="1253"/>
      <c r="CI51" s="1253"/>
      <c r="CJ51" s="1253"/>
      <c r="CK51" s="1253"/>
      <c r="CL51" s="1253"/>
      <c r="CM51" s="1253"/>
      <c r="CN51" s="1253">
        <v>25.2</v>
      </c>
      <c r="CO51" s="1253"/>
      <c r="CP51" s="1253"/>
      <c r="CQ51" s="1253"/>
      <c r="CR51" s="1253"/>
      <c r="CS51" s="1253"/>
      <c r="CT51" s="1253"/>
      <c r="CU51" s="1253"/>
      <c r="CV51" s="1253">
        <v>30.7</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581</v>
      </c>
      <c r="BC53" s="1256"/>
      <c r="BD53" s="1256"/>
      <c r="BE53" s="1256"/>
      <c r="BF53" s="1256"/>
      <c r="BG53" s="1256"/>
      <c r="BH53" s="1256"/>
      <c r="BI53" s="1256"/>
      <c r="BJ53" s="1256"/>
      <c r="BK53" s="1256"/>
      <c r="BL53" s="1256"/>
      <c r="BM53" s="1256"/>
      <c r="BN53" s="1256"/>
      <c r="BO53" s="1256"/>
      <c r="BP53" s="1253">
        <v>53.1</v>
      </c>
      <c r="BQ53" s="1253"/>
      <c r="BR53" s="1253"/>
      <c r="BS53" s="1253"/>
      <c r="BT53" s="1253"/>
      <c r="BU53" s="1253"/>
      <c r="BV53" s="1253"/>
      <c r="BW53" s="1253"/>
      <c r="BX53" s="1253">
        <v>52.7</v>
      </c>
      <c r="BY53" s="1253"/>
      <c r="BZ53" s="1253"/>
      <c r="CA53" s="1253"/>
      <c r="CB53" s="1253"/>
      <c r="CC53" s="1253"/>
      <c r="CD53" s="1253"/>
      <c r="CE53" s="1253"/>
      <c r="CF53" s="1253">
        <v>53.3</v>
      </c>
      <c r="CG53" s="1253"/>
      <c r="CH53" s="1253"/>
      <c r="CI53" s="1253"/>
      <c r="CJ53" s="1253"/>
      <c r="CK53" s="1253"/>
      <c r="CL53" s="1253"/>
      <c r="CM53" s="1253"/>
      <c r="CN53" s="1253">
        <v>54.5</v>
      </c>
      <c r="CO53" s="1253"/>
      <c r="CP53" s="1253"/>
      <c r="CQ53" s="1253"/>
      <c r="CR53" s="1253"/>
      <c r="CS53" s="1253"/>
      <c r="CT53" s="1253"/>
      <c r="CU53" s="1253"/>
      <c r="CV53" s="1253">
        <v>52.7</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582</v>
      </c>
      <c r="AO55" s="1258"/>
      <c r="AP55" s="1258"/>
      <c r="AQ55" s="1258"/>
      <c r="AR55" s="1258"/>
      <c r="AS55" s="1258"/>
      <c r="AT55" s="1258"/>
      <c r="AU55" s="1258"/>
      <c r="AV55" s="1258"/>
      <c r="AW55" s="1258"/>
      <c r="AX55" s="1258"/>
      <c r="AY55" s="1258"/>
      <c r="AZ55" s="1258"/>
      <c r="BA55" s="1258"/>
      <c r="BB55" s="1256" t="s">
        <v>580</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581</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579</v>
      </c>
      <c r="AO73" s="1256"/>
      <c r="AP73" s="1256"/>
      <c r="AQ73" s="1256"/>
      <c r="AR73" s="1256"/>
      <c r="AS73" s="1256"/>
      <c r="AT73" s="1256"/>
      <c r="AU73" s="1256"/>
      <c r="AV73" s="1256"/>
      <c r="AW73" s="1256"/>
      <c r="AX73" s="1256"/>
      <c r="AY73" s="1256"/>
      <c r="AZ73" s="1256"/>
      <c r="BA73" s="1256"/>
      <c r="BB73" s="1256" t="s">
        <v>580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v>7.7</v>
      </c>
      <c r="CG73" s="1253"/>
      <c r="CH73" s="1253"/>
      <c r="CI73" s="1253"/>
      <c r="CJ73" s="1253"/>
      <c r="CK73" s="1253"/>
      <c r="CL73" s="1253"/>
      <c r="CM73" s="1253"/>
      <c r="CN73" s="1253">
        <v>25.2</v>
      </c>
      <c r="CO73" s="1253"/>
      <c r="CP73" s="1253"/>
      <c r="CQ73" s="1253"/>
      <c r="CR73" s="1253"/>
      <c r="CS73" s="1253"/>
      <c r="CT73" s="1253"/>
      <c r="CU73" s="1253"/>
      <c r="CV73" s="1253">
        <v>30.7</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584</v>
      </c>
      <c r="BC75" s="1256"/>
      <c r="BD75" s="1256"/>
      <c r="BE75" s="1256"/>
      <c r="BF75" s="1256"/>
      <c r="BG75" s="1256"/>
      <c r="BH75" s="1256"/>
      <c r="BI75" s="1256"/>
      <c r="BJ75" s="1256"/>
      <c r="BK75" s="1256"/>
      <c r="BL75" s="1256"/>
      <c r="BM75" s="1256"/>
      <c r="BN75" s="1256"/>
      <c r="BO75" s="1256"/>
      <c r="BP75" s="1253">
        <v>8.1</v>
      </c>
      <c r="BQ75" s="1253"/>
      <c r="BR75" s="1253"/>
      <c r="BS75" s="1253"/>
      <c r="BT75" s="1253"/>
      <c r="BU75" s="1253"/>
      <c r="BV75" s="1253"/>
      <c r="BW75" s="1253"/>
      <c r="BX75" s="1253">
        <v>8</v>
      </c>
      <c r="BY75" s="1253"/>
      <c r="BZ75" s="1253"/>
      <c r="CA75" s="1253"/>
      <c r="CB75" s="1253"/>
      <c r="CC75" s="1253"/>
      <c r="CD75" s="1253"/>
      <c r="CE75" s="1253"/>
      <c r="CF75" s="1253">
        <v>8.8000000000000007</v>
      </c>
      <c r="CG75" s="1253"/>
      <c r="CH75" s="1253"/>
      <c r="CI75" s="1253"/>
      <c r="CJ75" s="1253"/>
      <c r="CK75" s="1253"/>
      <c r="CL75" s="1253"/>
      <c r="CM75" s="1253"/>
      <c r="CN75" s="1253">
        <v>9.1</v>
      </c>
      <c r="CO75" s="1253"/>
      <c r="CP75" s="1253"/>
      <c r="CQ75" s="1253"/>
      <c r="CR75" s="1253"/>
      <c r="CS75" s="1253"/>
      <c r="CT75" s="1253"/>
      <c r="CU75" s="1253"/>
      <c r="CV75" s="1253">
        <v>10.3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582</v>
      </c>
      <c r="AO77" s="1258"/>
      <c r="AP77" s="1258"/>
      <c r="AQ77" s="1258"/>
      <c r="AR77" s="1258"/>
      <c r="AS77" s="1258"/>
      <c r="AT77" s="1258"/>
      <c r="AU77" s="1258"/>
      <c r="AV77" s="1258"/>
      <c r="AW77" s="1258"/>
      <c r="AX77" s="1258"/>
      <c r="AY77" s="1258"/>
      <c r="AZ77" s="1258"/>
      <c r="BA77" s="1258"/>
      <c r="BB77" s="1256" t="s">
        <v>580</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584</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QsEoPjbC42jMRlBZsRdk1FtAHG4omAdrkeWGzDkdnuFTzvTh5v3E2O893tcFYNUIJQ/5Ccc4V4IDu4AzWYEKg==" saltValue="zBZy791yWTLr1KckStvbD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6D78F-A311-4B7A-AD69-0411E7812B2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Kzkwpl7XRtA4RLqehGiBuYHN8fnWxMemt6ZzNxdwYJLify/sE/zEODVQpcegsC0tqcXmclMg8/obZ5WS5WyKcg==" saltValue="WVXqzXZwluh5TXx1p/IX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071E3-8151-41BA-8BF3-B2A3558303E5}">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5svvsXaSgJtbpJGx1/7XHMZRulrVc1TNqEg3sRjbR7hcxw7gzYp4tHs+peeGF1ZNxvjgLIbRxjXzVDZxVk2QHQ==" saltValue="rq95zdZrzXCnC5+Mi/4G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268579</v>
      </c>
      <c r="E3" s="156"/>
      <c r="F3" s="157">
        <v>87464</v>
      </c>
      <c r="G3" s="158"/>
      <c r="H3" s="159"/>
    </row>
    <row r="4" spans="1:8" x14ac:dyDescent="0.15">
      <c r="A4" s="160"/>
      <c r="B4" s="161"/>
      <c r="C4" s="162"/>
      <c r="D4" s="163">
        <v>138536</v>
      </c>
      <c r="E4" s="164"/>
      <c r="F4" s="165">
        <v>47479</v>
      </c>
      <c r="G4" s="166"/>
      <c r="H4" s="167"/>
    </row>
    <row r="5" spans="1:8" x14ac:dyDescent="0.15">
      <c r="A5" s="148" t="s">
        <v>525</v>
      </c>
      <c r="B5" s="153"/>
      <c r="C5" s="154"/>
      <c r="D5" s="155">
        <v>191414</v>
      </c>
      <c r="E5" s="156"/>
      <c r="F5" s="157">
        <v>96248</v>
      </c>
      <c r="G5" s="158"/>
      <c r="H5" s="159"/>
    </row>
    <row r="6" spans="1:8" x14ac:dyDescent="0.15">
      <c r="A6" s="160"/>
      <c r="B6" s="161"/>
      <c r="C6" s="162"/>
      <c r="D6" s="163">
        <v>83472</v>
      </c>
      <c r="E6" s="164"/>
      <c r="F6" s="165">
        <v>55768</v>
      </c>
      <c r="G6" s="166"/>
      <c r="H6" s="167"/>
    </row>
    <row r="7" spans="1:8" x14ac:dyDescent="0.15">
      <c r="A7" s="148" t="s">
        <v>526</v>
      </c>
      <c r="B7" s="153"/>
      <c r="C7" s="154"/>
      <c r="D7" s="155">
        <v>142465</v>
      </c>
      <c r="E7" s="156"/>
      <c r="F7" s="157">
        <v>76413</v>
      </c>
      <c r="G7" s="158"/>
      <c r="H7" s="159"/>
    </row>
    <row r="8" spans="1:8" x14ac:dyDescent="0.15">
      <c r="A8" s="160"/>
      <c r="B8" s="161"/>
      <c r="C8" s="162"/>
      <c r="D8" s="163">
        <v>68332</v>
      </c>
      <c r="E8" s="164"/>
      <c r="F8" s="165">
        <v>39658</v>
      </c>
      <c r="G8" s="166"/>
      <c r="H8" s="167"/>
    </row>
    <row r="9" spans="1:8" x14ac:dyDescent="0.15">
      <c r="A9" s="148" t="s">
        <v>527</v>
      </c>
      <c r="B9" s="153"/>
      <c r="C9" s="154"/>
      <c r="D9" s="155">
        <v>135983</v>
      </c>
      <c r="E9" s="156"/>
      <c r="F9" s="157">
        <v>66481</v>
      </c>
      <c r="G9" s="158"/>
      <c r="H9" s="159"/>
    </row>
    <row r="10" spans="1:8" x14ac:dyDescent="0.15">
      <c r="A10" s="160"/>
      <c r="B10" s="161"/>
      <c r="C10" s="162"/>
      <c r="D10" s="163">
        <v>63720</v>
      </c>
      <c r="E10" s="164"/>
      <c r="F10" s="165">
        <v>36120</v>
      </c>
      <c r="G10" s="166"/>
      <c r="H10" s="167"/>
    </row>
    <row r="11" spans="1:8" x14ac:dyDescent="0.15">
      <c r="A11" s="148" t="s">
        <v>528</v>
      </c>
      <c r="B11" s="153"/>
      <c r="C11" s="154"/>
      <c r="D11" s="155">
        <v>134957</v>
      </c>
      <c r="E11" s="156"/>
      <c r="F11" s="157">
        <v>67825</v>
      </c>
      <c r="G11" s="158"/>
      <c r="H11" s="159"/>
    </row>
    <row r="12" spans="1:8" x14ac:dyDescent="0.15">
      <c r="A12" s="160"/>
      <c r="B12" s="161"/>
      <c r="C12" s="168"/>
      <c r="D12" s="163">
        <v>67328</v>
      </c>
      <c r="E12" s="164"/>
      <c r="F12" s="165">
        <v>39417</v>
      </c>
      <c r="G12" s="166"/>
      <c r="H12" s="167"/>
    </row>
    <row r="13" spans="1:8" x14ac:dyDescent="0.15">
      <c r="A13" s="148"/>
      <c r="B13" s="153"/>
      <c r="C13" s="169"/>
      <c r="D13" s="170">
        <v>174680</v>
      </c>
      <c r="E13" s="171"/>
      <c r="F13" s="172">
        <v>78886</v>
      </c>
      <c r="G13" s="173"/>
      <c r="H13" s="159"/>
    </row>
    <row r="14" spans="1:8" x14ac:dyDescent="0.15">
      <c r="A14" s="160"/>
      <c r="B14" s="161"/>
      <c r="C14" s="162"/>
      <c r="D14" s="163">
        <v>84278</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9.9</v>
      </c>
      <c r="C19" s="174">
        <f>ROUND(VALUE(SUBSTITUTE(実質収支比率等に係る経年分析!G$48,"▲","-")),2)</f>
        <v>4.62</v>
      </c>
      <c r="D19" s="174">
        <f>ROUND(VALUE(SUBSTITUTE(実質収支比率等に係る経年分析!H$48,"▲","-")),2)</f>
        <v>8.85</v>
      </c>
      <c r="E19" s="174">
        <f>ROUND(VALUE(SUBSTITUTE(実質収支比率等に係る経年分析!I$48,"▲","-")),2)</f>
        <v>6.45</v>
      </c>
      <c r="F19" s="174">
        <f>ROUND(VALUE(SUBSTITUTE(実質収支比率等に係る経年分析!J$48,"▲","-")),2)</f>
        <v>7.28</v>
      </c>
    </row>
    <row r="20" spans="1:11" x14ac:dyDescent="0.15">
      <c r="A20" s="174" t="s">
        <v>53</v>
      </c>
      <c r="B20" s="174">
        <f>ROUND(VALUE(SUBSTITUTE(実質収支比率等に係る経年分析!F$47,"▲","-")),2)</f>
        <v>8.82</v>
      </c>
      <c r="C20" s="174">
        <f>ROUND(VALUE(SUBSTITUTE(実質収支比率等に係る経年分析!G$47,"▲","-")),2)</f>
        <v>12.54</v>
      </c>
      <c r="D20" s="174">
        <f>ROUND(VALUE(SUBSTITUTE(実質収支比率等に係る経年分析!H$47,"▲","-")),2)</f>
        <v>21.07</v>
      </c>
      <c r="E20" s="174">
        <f>ROUND(VALUE(SUBSTITUTE(実質収支比率等に係る経年分析!I$47,"▲","-")),2)</f>
        <v>22.78</v>
      </c>
      <c r="F20" s="174">
        <f>ROUND(VALUE(SUBSTITUTE(実質収支比率等に係る経年分析!J$47,"▲","-")),2)</f>
        <v>18.73</v>
      </c>
    </row>
    <row r="21" spans="1:11" x14ac:dyDescent="0.15">
      <c r="A21" s="174" t="s">
        <v>54</v>
      </c>
      <c r="B21" s="174">
        <f>IF(ISNUMBER(VALUE(SUBSTITUTE(実質収支比率等に係る経年分析!F$49,"▲","-"))),ROUND(VALUE(SUBSTITUTE(実質収支比率等に係る経年分析!F$49,"▲","-")),2),NA())</f>
        <v>-6.21</v>
      </c>
      <c r="C21" s="174">
        <f>IF(ISNUMBER(VALUE(SUBSTITUTE(実質収支比率等に係る経年分析!G$49,"▲","-"))),ROUND(VALUE(SUBSTITUTE(実質収支比率等に係る経年分析!G$49,"▲","-")),2),NA())</f>
        <v>-0.86</v>
      </c>
      <c r="D21" s="174">
        <f>IF(ISNUMBER(VALUE(SUBSTITUTE(実質収支比率等に係る経年分析!H$49,"▲","-"))),ROUND(VALUE(SUBSTITUTE(実質収支比率等に係る経年分析!H$49,"▲","-")),2),NA())</f>
        <v>13.78</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-2.41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0.16</v>
      </c>
    </row>
    <row r="30" spans="1:11" x14ac:dyDescent="0.15">
      <c r="A30" s="175" t="str">
        <f>IF(連結実質赤字比率に係る赤字・黒字の構成分析!C$40="",NA(),連結実質赤字比率に係る赤字・黒字の構成分析!C$40)</f>
        <v>木質バイオマス発電事業特別会計</v>
      </c>
      <c r="B30" s="175">
        <f>IF(ROUND(VALUE(SUBSTITUTE(連結実質赤字比率に係る赤字・黒字の構成分析!F$40,"▲", "-")), 2) &lt; 0, ABS(ROUND(VALUE(SUBSTITUTE(連結実質赤字比率に係る赤字・黒字の構成分析!F$40,"▲", "-")), 2)), NA())</f>
        <v>0.04</v>
      </c>
      <c r="C30" s="175" t="e">
        <f>IF(ROUND(VALUE(SUBSTITUTE(連結実質赤字比率に係る赤字・黒字の構成分析!F$40,"▲", "-")), 2) &gt;= 0, ABS(ROUND(VALUE(SUBSTITUTE(連結実質赤字比率に係る赤字・黒字の構成分析!F$40,"▲", "-")), 2)), NA())</f>
        <v>#N/A</v>
      </c>
      <c r="D30" s="175">
        <f>IF(ROUND(VALUE(SUBSTITUTE(連結実質赤字比率に係る赤字・黒字の構成分析!G$40,"▲", "-")), 2) &lt; 0, ABS(ROUND(VALUE(SUBSTITUTE(連結実質赤字比率に係る赤字・黒字の構成分析!G$40,"▲", "-")), 2)), NA())</f>
        <v>0.25</v>
      </c>
      <c r="E30" s="175" t="e">
        <f>IF(ROUND(VALUE(SUBSTITUTE(連結実質赤字比率に係る赤字・黒字の構成分析!G$40,"▲", "-")), 2) &gt;= 0, ABS(ROUND(VALUE(SUBSTITUTE(連結実質赤字比率に係る赤字・黒字の構成分析!G$40,"▲", "-")), 2)), NA())</f>
        <v>#N/A</v>
      </c>
      <c r="F30" s="175">
        <f>IF(ROUND(VALUE(SUBSTITUTE(連結実質赤字比率に係る赤字・黒字の構成分析!H$40,"▲", "-")), 2) &lt; 0, ABS(ROUND(VALUE(SUBSTITUTE(連結実質赤字比率に係る赤字・黒字の構成分析!H$40,"▲", "-")), 2)), NA())</f>
        <v>0.01</v>
      </c>
      <c r="G30" s="175" t="e">
        <f>IF(ROUND(VALUE(SUBSTITUTE(連結実質赤字比率に係る赤字・黒字の構成分析!H$40,"▲", "-")), 2) &gt;= 0, ABS(ROUND(VALUE(SUBSTITUTE(連結実質赤字比率に係る赤字・黒字の構成分析!H$40,"▲", "-")), 2)), NA())</f>
        <v>#N/A</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3.07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宅地造成事業特別会計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2.2400000000000002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9.8699999999999992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567</v>
      </c>
      <c r="E42" s="176"/>
      <c r="F42" s="176"/>
      <c r="G42" s="176">
        <f>'実質公債費比率（分子）の構造'!L$52</f>
        <v>568</v>
      </c>
      <c r="H42" s="176"/>
      <c r="I42" s="176"/>
      <c r="J42" s="176">
        <f>'実質公債費比率（分子）の構造'!M$52</f>
        <v>578</v>
      </c>
      <c r="K42" s="176"/>
      <c r="L42" s="176"/>
      <c r="M42" s="176">
        <f>'実質公債費比率（分子）の構造'!N$52</f>
        <v>523</v>
      </c>
      <c r="N42" s="176"/>
      <c r="O42" s="176"/>
      <c r="P42" s="176">
        <f>'実質公債費比率（分子）の構造'!O$52</f>
        <v>553</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f>'実質公債費比率（分子）の構造'!L$50</f>
        <v>11</v>
      </c>
      <c r="F44" s="176"/>
      <c r="G44" s="176"/>
      <c r="H44" s="176">
        <f>'実質公債費比率（分子）の構造'!M$50</f>
        <v>23</v>
      </c>
      <c r="I44" s="176"/>
      <c r="J44" s="176"/>
      <c r="K44" s="176">
        <f>'実質公債費比率（分子）の構造'!N$50</f>
        <v>23</v>
      </c>
      <c r="L44" s="176"/>
      <c r="M44" s="176"/>
      <c r="N44" s="176">
        <f>'実質公債費比率（分子）の構造'!O$50</f>
        <v>23</v>
      </c>
      <c r="O44" s="176"/>
      <c r="P44" s="176"/>
    </row>
    <row r="45" spans="1:16" x14ac:dyDescent="0.15">
      <c r="A45" s="176" t="s">
        <v>63</v>
      </c>
      <c r="B45" s="176">
        <f>'実質公債費比率（分子）の構造'!K$49</f>
        <v>28</v>
      </c>
      <c r="C45" s="176"/>
      <c r="D45" s="176"/>
      <c r="E45" s="176">
        <f>'実質公債費比率（分子）の構造'!L$49</f>
        <v>60</v>
      </c>
      <c r="F45" s="176"/>
      <c r="G45" s="176"/>
      <c r="H45" s="176">
        <f>'実質公債費比率（分子）の構造'!M$49</f>
        <v>52</v>
      </c>
      <c r="I45" s="176"/>
      <c r="J45" s="176"/>
      <c r="K45" s="176">
        <f>'実質公債費比率（分子）の構造'!N$49</f>
        <v>50</v>
      </c>
      <c r="L45" s="176"/>
      <c r="M45" s="176"/>
      <c r="N45" s="176">
        <f>'実質公債費比率（分子）の構造'!O$49</f>
        <v>56</v>
      </c>
      <c r="O45" s="176"/>
      <c r="P45" s="176"/>
    </row>
    <row r="46" spans="1:16" x14ac:dyDescent="0.15">
      <c r="A46" s="176" t="s">
        <v>64</v>
      </c>
      <c r="B46" s="176">
        <f>'実質公債費比率（分子）の構造'!K$48</f>
        <v>51</v>
      </c>
      <c r="C46" s="176"/>
      <c r="D46" s="176"/>
      <c r="E46" s="176">
        <f>'実質公債費比率（分子）の構造'!L$48</f>
        <v>50</v>
      </c>
      <c r="F46" s="176"/>
      <c r="G46" s="176"/>
      <c r="H46" s="176">
        <f>'実質公債費比率（分子）の構造'!M$48</f>
        <v>93</v>
      </c>
      <c r="I46" s="176"/>
      <c r="J46" s="176"/>
      <c r="K46" s="176">
        <f>'実質公債費比率（分子）の構造'!N$48</f>
        <v>90</v>
      </c>
      <c r="L46" s="176"/>
      <c r="M46" s="176"/>
      <c r="N46" s="176">
        <f>'実質公債費比率（分子）の構造'!O$48</f>
        <v>301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873</v>
      </c>
      <c r="C49" s="176"/>
      <c r="D49" s="176"/>
      <c r="E49" s="176">
        <f>'実質公債費比率（分子）の構造'!L$45</f>
        <v>882</v>
      </c>
      <c r="F49" s="176"/>
      <c r="G49" s="176"/>
      <c r="H49" s="176">
        <f>'実質公債費比率（分子）の構造'!M$45</f>
        <v>889</v>
      </c>
      <c r="I49" s="176"/>
      <c r="J49" s="176"/>
      <c r="K49" s="176">
        <f>'実質公債費比率（分子）の構造'!N$45</f>
        <v>843</v>
      </c>
      <c r="L49" s="176"/>
      <c r="M49" s="176"/>
      <c r="N49" s="176">
        <f>'実質公債費比率（分子）の構造'!O$45</f>
        <v>870</v>
      </c>
      <c r="O49" s="176"/>
      <c r="P49" s="176"/>
    </row>
    <row r="50" spans="1:16" x14ac:dyDescent="0.15">
      <c r="A50" s="176" t="s">
        <v>67</v>
      </c>
      <c r="B50" s="176" t="e">
        <f>NA()</f>
        <v>#N/A</v>
      </c>
      <c r="C50" s="176">
        <f>IF(ISNUMBER('実質公債費比率（分子）の構造'!K$53),'実質公債費比率（分子）の構造'!K$53,NA())</f>
        <v>385</v>
      </c>
      <c r="D50" s="176" t="e">
        <f>NA()</f>
        <v>#N/A</v>
      </c>
      <c r="E50" s="176" t="e">
        <f>NA()</f>
        <v>#N/A</v>
      </c>
      <c r="F50" s="176">
        <f>IF(ISNUMBER('実質公債費比率（分子）の構造'!L$53),'実質公債費比率（分子）の構造'!L$53,NA())</f>
        <v>435</v>
      </c>
      <c r="G50" s="176" t="e">
        <f>NA()</f>
        <v>#N/A</v>
      </c>
      <c r="H50" s="176" t="e">
        <f>NA()</f>
        <v>#N/A</v>
      </c>
      <c r="I50" s="176">
        <f>IF(ISNUMBER('実質公債費比率（分子）の構造'!M$53),'実質公債費比率（分子）の構造'!M$53,NA())</f>
        <v>479</v>
      </c>
      <c r="J50" s="176" t="e">
        <f>NA()</f>
        <v>#N/A</v>
      </c>
      <c r="K50" s="176" t="e">
        <f>NA()</f>
        <v>#N/A</v>
      </c>
      <c r="L50" s="176">
        <f>IF(ISNUMBER('実質公債費比率（分子）の構造'!N$53),'実質公債費比率（分子）の構造'!N$53,NA())</f>
        <v>483</v>
      </c>
      <c r="M50" s="176" t="e">
        <f>NA()</f>
        <v>#N/A</v>
      </c>
      <c r="N50" s="176" t="e">
        <f>NA()</f>
        <v>#N/A</v>
      </c>
      <c r="O50" s="176">
        <f>IF(ISNUMBER('実質公債費比率（分子）の構造'!O$53),'実質公債費比率（分子）の構造'!O$53,NA())</f>
        <v>697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6552</v>
      </c>
      <c r="E56" s="175"/>
      <c r="F56" s="175"/>
      <c r="G56" s="175">
        <f>'将来負担比率（分子）の構造'!J$52</f>
        <v>6808</v>
      </c>
      <c r="H56" s="175"/>
      <c r="I56" s="175"/>
      <c r="J56" s="175">
        <f>'将来負担比率（分子）の構造'!K$52</f>
        <v>6845</v>
      </c>
      <c r="K56" s="175"/>
      <c r="L56" s="175"/>
      <c r="M56" s="175">
        <f>'将来負担比率（分子）の構造'!L$52</f>
        <v>6666</v>
      </c>
      <c r="N56" s="175"/>
      <c r="O56" s="175"/>
      <c r="P56" s="175">
        <f>'将来負担比率（分子）の構造'!M$52</f>
        <v>6628</v>
      </c>
    </row>
    <row r="57" spans="1:16" x14ac:dyDescent="0.15">
      <c r="A57" s="175" t="s">
        <v>42</v>
      </c>
      <c r="B57" s="175"/>
      <c r="C57" s="175"/>
      <c r="D57" s="175">
        <f>'将来負担比率（分子）の構造'!I$51</f>
        <v>5</v>
      </c>
      <c r="E57" s="175"/>
      <c r="F57" s="175"/>
      <c r="G57" s="175">
        <f>'将来負担比率（分子）の構造'!J$51</f>
        <v>3</v>
      </c>
      <c r="H57" s="175"/>
      <c r="I57" s="175"/>
      <c r="J57" s="175">
        <f>'将来負担比率（分子）の構造'!K$51</f>
        <v>2</v>
      </c>
      <c r="K57" s="175"/>
      <c r="L57" s="175"/>
      <c r="M57" s="175">
        <f>'将来負担比率（分子）の構造'!L$51</f>
        <v>1</v>
      </c>
      <c r="N57" s="175"/>
      <c r="O57" s="175"/>
      <c r="P57" s="175">
        <f>'将来負担比率（分子）の構造'!M$51</f>
        <v>0</v>
      </c>
    </row>
    <row r="58" spans="1:16" x14ac:dyDescent="0.15">
      <c r="A58" s="175" t="s">
        <v>41</v>
      </c>
      <c r="B58" s="175"/>
      <c r="C58" s="175"/>
      <c r="D58" s="175">
        <f>'将来負担比率（分子）の構造'!I$50</f>
        <v>5785</v>
      </c>
      <c r="E58" s="175"/>
      <c r="F58" s="175"/>
      <c r="G58" s="175">
        <f>'将来負担比率（分子）の構造'!J$50</f>
        <v>5440</v>
      </c>
      <c r="H58" s="175"/>
      <c r="I58" s="175"/>
      <c r="J58" s="175">
        <f>'将来負担比率（分子）の構造'!K$50</f>
        <v>5353</v>
      </c>
      <c r="K58" s="175"/>
      <c r="L58" s="175"/>
      <c r="M58" s="175">
        <f>'将来負担比率（分子）の構造'!L$50</f>
        <v>4640</v>
      </c>
      <c r="N58" s="175"/>
      <c r="O58" s="175"/>
      <c r="P58" s="175">
        <f>'将来負担比率（分子）の構造'!M$50</f>
        <v>4330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2542</v>
      </c>
      <c r="C62" s="175"/>
      <c r="D62" s="175"/>
      <c r="E62" s="175">
        <f>'将来負担比率（分子）の構造'!J$45</f>
        <v>2526</v>
      </c>
      <c r="F62" s="175"/>
      <c r="G62" s="175"/>
      <c r="H62" s="175">
        <f>'将来負担比率（分子）の構造'!K$45</f>
        <v>2523</v>
      </c>
      <c r="I62" s="175"/>
      <c r="J62" s="175"/>
      <c r="K62" s="175">
        <f>'将来負担比率（分子）の構造'!L$45</f>
        <v>2499</v>
      </c>
      <c r="L62" s="175"/>
      <c r="M62" s="175"/>
      <c r="N62" s="175">
        <f>'将来負担比率（分子）の構造'!M$45</f>
        <v>2446</v>
      </c>
      <c r="O62" s="175"/>
      <c r="P62" s="175"/>
    </row>
    <row r="63" spans="1:16" x14ac:dyDescent="0.15">
      <c r="A63" s="175" t="s">
        <v>34</v>
      </c>
      <c r="B63" s="175">
        <f>'将来負担比率（分子）の構造'!I$44</f>
        <v>368</v>
      </c>
      <c r="C63" s="175"/>
      <c r="D63" s="175"/>
      <c r="E63" s="175">
        <f>'将来負担比率（分子）の構造'!J$44</f>
        <v>323</v>
      </c>
      <c r="F63" s="175"/>
      <c r="G63" s="175"/>
      <c r="H63" s="175">
        <f>'将来負担比率（分子）の構造'!K$44</f>
        <v>319</v>
      </c>
      <c r="I63" s="175"/>
      <c r="J63" s="175"/>
      <c r="K63" s="175">
        <f>'将来負担比率（分子）の構造'!L$44</f>
        <v>296</v>
      </c>
      <c r="L63" s="175"/>
      <c r="M63" s="175"/>
      <c r="N63" s="175">
        <f>'将来負担比率（分子）の構造'!M$44</f>
        <v>285</v>
      </c>
      <c r="O63" s="175"/>
      <c r="P63" s="175"/>
    </row>
    <row r="64" spans="1:16" x14ac:dyDescent="0.15">
      <c r="A64" s="175" t="s">
        <v>33</v>
      </c>
      <c r="B64" s="175">
        <f>'将来負担比率（分子）の構造'!I$43</f>
        <v>152</v>
      </c>
      <c r="C64" s="175"/>
      <c r="D64" s="175"/>
      <c r="E64" s="175">
        <f>'将来負担比率（分子）の構造'!J$43</f>
        <v>381</v>
      </c>
      <c r="F64" s="175"/>
      <c r="G64" s="175"/>
      <c r="H64" s="175">
        <f>'将来負担比率（分子）の構造'!K$43</f>
        <v>583</v>
      </c>
      <c r="I64" s="175"/>
      <c r="J64" s="175"/>
      <c r="K64" s="175">
        <f>'将来負担比率（分子）の構造'!L$43</f>
        <v>517</v>
      </c>
      <c r="L64" s="175"/>
      <c r="M64" s="175"/>
      <c r="N64" s="175">
        <f>'将来負担比率（分子）の構造'!M$43</f>
        <v>421</v>
      </c>
      <c r="O64" s="175"/>
      <c r="P64" s="175"/>
    </row>
    <row r="65" spans="1:16" x14ac:dyDescent="0.15">
      <c r="A65" s="175" t="s">
        <v>32</v>
      </c>
      <c r="B65" s="175" t="str">
        <f>'将来負担比率（分子）の構造'!I$42</f>
        <v>-</v>
      </c>
      <c r="C65" s="175"/>
      <c r="D65" s="175"/>
      <c r="E65" s="175">
        <f>'将来負担比率（分子）の構造'!J$42</f>
        <v>429</v>
      </c>
      <c r="F65" s="175"/>
      <c r="G65" s="175"/>
      <c r="H65" s="175">
        <f>'将来負担比率（分子）の構造'!K$42</f>
        <v>415</v>
      </c>
      <c r="I65" s="175"/>
      <c r="J65" s="175"/>
      <c r="K65" s="175">
        <f>'将来負担比率（分子）の構造'!L$42</f>
        <v>401</v>
      </c>
      <c r="L65" s="175"/>
      <c r="M65" s="175"/>
      <c r="N65" s="175">
        <f>'将来負担比率（分子）の構造'!M$42</f>
        <v>386</v>
      </c>
      <c r="O65" s="175"/>
      <c r="P65" s="175"/>
    </row>
    <row r="66" spans="1:16" x14ac:dyDescent="0.15">
      <c r="A66" s="175" t="s">
        <v>31</v>
      </c>
      <c r="B66" s="175">
        <f>'将来負担比率（分子）の構造'!I$41</f>
        <v>8432</v>
      </c>
      <c r="C66" s="175"/>
      <c r="D66" s="175"/>
      <c r="E66" s="175">
        <f>'将来負担比率（分子）の構造'!J$41</f>
        <v>8465</v>
      </c>
      <c r="F66" s="175"/>
      <c r="G66" s="175"/>
      <c r="H66" s="175">
        <f>'将来負担比率（分子）の構造'!K$41</f>
        <v>8783</v>
      </c>
      <c r="I66" s="175"/>
      <c r="J66" s="175"/>
      <c r="K66" s="175">
        <f>'将来負担比率（分子）の構造'!L$41</f>
        <v>8897</v>
      </c>
      <c r="L66" s="175"/>
      <c r="M66" s="175"/>
      <c r="N66" s="175">
        <f>'将来負担比率（分子）の構造'!M$41</f>
        <v>9044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423</v>
      </c>
      <c r="J67" s="175" t="e">
        <f>NA()</f>
        <v>#N/A</v>
      </c>
      <c r="K67" s="175" t="e">
        <f>NA()</f>
        <v>#N/A</v>
      </c>
      <c r="L67" s="175">
        <f>IF(ISNUMBER('将来負担比率（分子）の構造'!L$53), IF('将来負担比率（分子）の構造'!L$53 &lt; 0, 0, '将来負担比率（分子）の構造'!L$53), NA())</f>
        <v>1304</v>
      </c>
      <c r="M67" s="175" t="e">
        <f>NA()</f>
        <v>#N/A</v>
      </c>
      <c r="N67" s="175" t="e">
        <f>NA()</f>
        <v>#N/A</v>
      </c>
      <c r="O67" s="175">
        <f>IF(ISNUMBER('将来負担比率（分子）の構造'!M$53), IF('将来負担比率（分子）の構造'!M$53 &lt; 0, 0, '将来負担比率（分子）の構造'!M$53), NA())</f>
        <v>1623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1272</v>
      </c>
      <c r="C72" s="179">
        <f>基金残高に係る経年分析!G55</f>
        <v>1293</v>
      </c>
      <c r="D72" s="179">
        <f>基金残高に係る経年分析!H55</f>
        <v>1093</v>
      </c>
    </row>
    <row r="73" spans="1:16" x14ac:dyDescent="0.15">
      <c r="A73" s="178" t="s">
        <v>74</v>
      </c>
      <c r="B73" s="179">
        <f>基金残高に係る経年分析!F56</f>
        <v>144</v>
      </c>
      <c r="C73" s="179">
        <f>基金残高に係る経年分析!G56</f>
        <v>144</v>
      </c>
      <c r="D73" s="179">
        <f>基金残高に係る経年分析!H56</f>
        <v>172</v>
      </c>
    </row>
    <row r="74" spans="1:16" x14ac:dyDescent="0.15">
      <c r="A74" s="178" t="s">
        <v>75</v>
      </c>
      <c r="B74" s="179">
        <f>基金残高に係る経年分析!F57</f>
        <v>3772</v>
      </c>
      <c r="C74" s="179">
        <f>基金残高に係る経年分析!G57</f>
        <v>3038</v>
      </c>
      <c r="D74" s="179">
        <f>基金残高に係る経年分析!H57</f>
        <v>2786</v>
      </c>
    </row>
  </sheetData>
  <sheetProtection algorithmName="SHA-512" hashValue="IBvASHuOwVMw9iuFNKBgM5Rzha1k1hN5/MobIKCuvi0cnjWwsbsXBvO4Abk56KLiYQ2anqmLvcqVmWnR2jIAow==" saltValue="FPMe0alfRPkmZSMB47mQ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4415988</v>
      </c>
      <c r="S5" s="713"/>
      <c r="T5" s="713"/>
      <c r="U5" s="713"/>
      <c r="V5" s="713"/>
      <c r="W5" s="713"/>
      <c r="X5" s="713"/>
      <c r="Y5" s="738"/>
      <c r="Z5" s="751">
        <v>29.4</v>
      </c>
      <c r="AA5" s="751"/>
      <c r="AB5" s="751"/>
      <c r="AC5" s="751"/>
      <c r="AD5" s="752">
        <v>4415988</v>
      </c>
      <c r="AE5" s="752"/>
      <c r="AF5" s="752"/>
      <c r="AG5" s="752"/>
      <c r="AH5" s="752"/>
      <c r="AI5" s="752"/>
      <c r="AJ5" s="752"/>
      <c r="AK5" s="752"/>
      <c r="AL5" s="739">
        <v>68.599999999999994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4398542</v>
      </c>
      <c r="BH5" s="658"/>
      <c r="BI5" s="658"/>
      <c r="BJ5" s="658"/>
      <c r="BK5" s="658"/>
      <c r="BL5" s="658"/>
      <c r="BM5" s="658"/>
      <c r="BN5" s="659"/>
      <c r="BO5" s="695">
        <v>99.6</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116252</v>
      </c>
      <c r="S6" s="658"/>
      <c r="T6" s="658"/>
      <c r="U6" s="658"/>
      <c r="V6" s="658"/>
      <c r="W6" s="658"/>
      <c r="X6" s="658"/>
      <c r="Y6" s="659"/>
      <c r="Z6" s="695">
        <v>0.8</v>
      </c>
      <c r="AA6" s="695"/>
      <c r="AB6" s="695"/>
      <c r="AC6" s="695"/>
      <c r="AD6" s="696">
        <v>116252</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4398542</v>
      </c>
      <c r="BH6" s="658"/>
      <c r="BI6" s="658"/>
      <c r="BJ6" s="658"/>
      <c r="BK6" s="658"/>
      <c r="BL6" s="658"/>
      <c r="BM6" s="658"/>
      <c r="BN6" s="659"/>
      <c r="BO6" s="695">
        <v>99.6</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100386</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100386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1161</v>
      </c>
      <c r="S7" s="658"/>
      <c r="T7" s="658"/>
      <c r="U7" s="658"/>
      <c r="V7" s="658"/>
      <c r="W7" s="658"/>
      <c r="X7" s="658"/>
      <c r="Y7" s="659"/>
      <c r="Z7" s="695">
        <v>0</v>
      </c>
      <c r="AA7" s="695"/>
      <c r="AB7" s="695"/>
      <c r="AC7" s="695"/>
      <c r="AD7" s="696">
        <v>1161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1297001</v>
      </c>
      <c r="BH7" s="658"/>
      <c r="BI7" s="658"/>
      <c r="BJ7" s="658"/>
      <c r="BK7" s="658"/>
      <c r="BL7" s="658"/>
      <c r="BM7" s="658"/>
      <c r="BN7" s="659"/>
      <c r="BO7" s="695">
        <v>29.4</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2575932</v>
      </c>
      <c r="CS7" s="658"/>
      <c r="CT7" s="658"/>
      <c r="CU7" s="658"/>
      <c r="CV7" s="658"/>
      <c r="CW7" s="658"/>
      <c r="CX7" s="658"/>
      <c r="CY7" s="659"/>
      <c r="CZ7" s="695">
        <v>17.8</v>
      </c>
      <c r="DA7" s="695"/>
      <c r="DB7" s="695"/>
      <c r="DC7" s="695"/>
      <c r="DD7" s="663">
        <v>83494</v>
      </c>
      <c r="DE7" s="658"/>
      <c r="DF7" s="658"/>
      <c r="DG7" s="658"/>
      <c r="DH7" s="658"/>
      <c r="DI7" s="658"/>
      <c r="DJ7" s="658"/>
      <c r="DK7" s="658"/>
      <c r="DL7" s="658"/>
      <c r="DM7" s="658"/>
      <c r="DN7" s="658"/>
      <c r="DO7" s="658"/>
      <c r="DP7" s="659"/>
      <c r="DQ7" s="663">
        <v>2362511</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17965</v>
      </c>
      <c r="S8" s="658"/>
      <c r="T8" s="658"/>
      <c r="U8" s="658"/>
      <c r="V8" s="658"/>
      <c r="W8" s="658"/>
      <c r="X8" s="658"/>
      <c r="Y8" s="659"/>
      <c r="Z8" s="695">
        <v>0.1</v>
      </c>
      <c r="AA8" s="695"/>
      <c r="AB8" s="695"/>
      <c r="AC8" s="695"/>
      <c r="AD8" s="696">
        <v>17965</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36478</v>
      </c>
      <c r="BH8" s="658"/>
      <c r="BI8" s="658"/>
      <c r="BJ8" s="658"/>
      <c r="BK8" s="658"/>
      <c r="BL8" s="658"/>
      <c r="BM8" s="658"/>
      <c r="BN8" s="659"/>
      <c r="BO8" s="695">
        <v>0.8</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2614953</v>
      </c>
      <c r="CS8" s="658"/>
      <c r="CT8" s="658"/>
      <c r="CU8" s="658"/>
      <c r="CV8" s="658"/>
      <c r="CW8" s="658"/>
      <c r="CX8" s="658"/>
      <c r="CY8" s="659"/>
      <c r="CZ8" s="695">
        <v>18.100000000000001</v>
      </c>
      <c r="DA8" s="695"/>
      <c r="DB8" s="695"/>
      <c r="DC8" s="695"/>
      <c r="DD8" s="663">
        <v>47203</v>
      </c>
      <c r="DE8" s="658"/>
      <c r="DF8" s="658"/>
      <c r="DG8" s="658"/>
      <c r="DH8" s="658"/>
      <c r="DI8" s="658"/>
      <c r="DJ8" s="658"/>
      <c r="DK8" s="658"/>
      <c r="DL8" s="658"/>
      <c r="DM8" s="658"/>
      <c r="DN8" s="658"/>
      <c r="DO8" s="658"/>
      <c r="DP8" s="659"/>
      <c r="DQ8" s="663">
        <v>1480814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29025</v>
      </c>
      <c r="S9" s="658"/>
      <c r="T9" s="658"/>
      <c r="U9" s="658"/>
      <c r="V9" s="658"/>
      <c r="W9" s="658"/>
      <c r="X9" s="658"/>
      <c r="Y9" s="659"/>
      <c r="Z9" s="695">
        <v>0.2</v>
      </c>
      <c r="AA9" s="695"/>
      <c r="AB9" s="695"/>
      <c r="AC9" s="695"/>
      <c r="AD9" s="696">
        <v>29025</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1019018</v>
      </c>
      <c r="BH9" s="658"/>
      <c r="BI9" s="658"/>
      <c r="BJ9" s="658"/>
      <c r="BK9" s="658"/>
      <c r="BL9" s="658"/>
      <c r="BM9" s="658"/>
      <c r="BN9" s="659"/>
      <c r="BO9" s="695">
        <v>23.1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886355</v>
      </c>
      <c r="CS9" s="658"/>
      <c r="CT9" s="658"/>
      <c r="CU9" s="658"/>
      <c r="CV9" s="658"/>
      <c r="CW9" s="658"/>
      <c r="CX9" s="658"/>
      <c r="CY9" s="659"/>
      <c r="CZ9" s="695">
        <v>6.1</v>
      </c>
      <c r="DA9" s="695"/>
      <c r="DB9" s="695"/>
      <c r="DC9" s="695"/>
      <c r="DD9" s="663">
        <v>11100</v>
      </c>
      <c r="DE9" s="658"/>
      <c r="DF9" s="658"/>
      <c r="DG9" s="658"/>
      <c r="DH9" s="658"/>
      <c r="DI9" s="658"/>
      <c r="DJ9" s="658"/>
      <c r="DK9" s="658"/>
      <c r="DL9" s="658"/>
      <c r="DM9" s="658"/>
      <c r="DN9" s="658"/>
      <c r="DO9" s="658"/>
      <c r="DP9" s="659"/>
      <c r="DQ9" s="663">
        <v>745615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82192</v>
      </c>
      <c r="BH10" s="658"/>
      <c r="BI10" s="658"/>
      <c r="BJ10" s="658"/>
      <c r="BK10" s="658"/>
      <c r="BL10" s="658"/>
      <c r="BM10" s="658"/>
      <c r="BN10" s="659"/>
      <c r="BO10" s="695">
        <v>1.9</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8738</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6719</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505876</v>
      </c>
      <c r="S11" s="658"/>
      <c r="T11" s="658"/>
      <c r="U11" s="658"/>
      <c r="V11" s="658"/>
      <c r="W11" s="658"/>
      <c r="X11" s="658"/>
      <c r="Y11" s="659"/>
      <c r="Z11" s="660">
        <v>3.4</v>
      </c>
      <c r="AA11" s="661"/>
      <c r="AB11" s="661"/>
      <c r="AC11" s="662"/>
      <c r="AD11" s="663">
        <v>505876</v>
      </c>
      <c r="AE11" s="658"/>
      <c r="AF11" s="658"/>
      <c r="AG11" s="658"/>
      <c r="AH11" s="658"/>
      <c r="AI11" s="658"/>
      <c r="AJ11" s="658"/>
      <c r="AK11" s="659"/>
      <c r="AL11" s="660">
        <v>7.9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159313</v>
      </c>
      <c r="BH11" s="658"/>
      <c r="BI11" s="658"/>
      <c r="BJ11" s="658"/>
      <c r="BK11" s="658"/>
      <c r="BL11" s="658"/>
      <c r="BM11" s="658"/>
      <c r="BN11" s="659"/>
      <c r="BO11" s="695">
        <v>3.6</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2193438</v>
      </c>
      <c r="CS11" s="658"/>
      <c r="CT11" s="658"/>
      <c r="CU11" s="658"/>
      <c r="CV11" s="658"/>
      <c r="CW11" s="658"/>
      <c r="CX11" s="658"/>
      <c r="CY11" s="659"/>
      <c r="CZ11" s="695">
        <v>15.1</v>
      </c>
      <c r="DA11" s="695"/>
      <c r="DB11" s="695"/>
      <c r="DC11" s="695"/>
      <c r="DD11" s="663">
        <v>270329</v>
      </c>
      <c r="DE11" s="658"/>
      <c r="DF11" s="658"/>
      <c r="DG11" s="658"/>
      <c r="DH11" s="658"/>
      <c r="DI11" s="658"/>
      <c r="DJ11" s="658"/>
      <c r="DK11" s="658"/>
      <c r="DL11" s="658"/>
      <c r="DM11" s="658"/>
      <c r="DN11" s="658"/>
      <c r="DO11" s="658"/>
      <c r="DP11" s="659"/>
      <c r="DQ11" s="663">
        <v>226127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199432</v>
      </c>
      <c r="S12" s="658"/>
      <c r="T12" s="658"/>
      <c r="U12" s="658"/>
      <c r="V12" s="658"/>
      <c r="W12" s="658"/>
      <c r="X12" s="658"/>
      <c r="Y12" s="659"/>
      <c r="Z12" s="695">
        <v>1.3</v>
      </c>
      <c r="AA12" s="695"/>
      <c r="AB12" s="695"/>
      <c r="AC12" s="695"/>
      <c r="AD12" s="696">
        <v>199432</v>
      </c>
      <c r="AE12" s="696"/>
      <c r="AF12" s="696"/>
      <c r="AG12" s="696"/>
      <c r="AH12" s="696"/>
      <c r="AI12" s="696"/>
      <c r="AJ12" s="696"/>
      <c r="AK12" s="696"/>
      <c r="AL12" s="660">
        <v>3.1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2872755</v>
      </c>
      <c r="BH12" s="658"/>
      <c r="BI12" s="658"/>
      <c r="BJ12" s="658"/>
      <c r="BK12" s="658"/>
      <c r="BL12" s="658"/>
      <c r="BM12" s="658"/>
      <c r="BN12" s="659"/>
      <c r="BO12" s="695">
        <v>65.099999999999994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951887</v>
      </c>
      <c r="CS12" s="658"/>
      <c r="CT12" s="658"/>
      <c r="CU12" s="658"/>
      <c r="CV12" s="658"/>
      <c r="CW12" s="658"/>
      <c r="CX12" s="658"/>
      <c r="CY12" s="659"/>
      <c r="CZ12" s="695">
        <v>6.6</v>
      </c>
      <c r="DA12" s="695"/>
      <c r="DB12" s="695"/>
      <c r="DC12" s="695"/>
      <c r="DD12" s="663">
        <v>65632</v>
      </c>
      <c r="DE12" s="658"/>
      <c r="DF12" s="658"/>
      <c r="DG12" s="658"/>
      <c r="DH12" s="658"/>
      <c r="DI12" s="658"/>
      <c r="DJ12" s="658"/>
      <c r="DK12" s="658"/>
      <c r="DL12" s="658"/>
      <c r="DM12" s="658"/>
      <c r="DN12" s="658"/>
      <c r="DO12" s="658"/>
      <c r="DP12" s="659"/>
      <c r="DQ12" s="663">
        <v>440152</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2859095</v>
      </c>
      <c r="BH13" s="658"/>
      <c r="BI13" s="658"/>
      <c r="BJ13" s="658"/>
      <c r="BK13" s="658"/>
      <c r="BL13" s="658"/>
      <c r="BM13" s="658"/>
      <c r="BN13" s="659"/>
      <c r="BO13" s="695">
        <v>64.7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1982897</v>
      </c>
      <c r="CS13" s="658"/>
      <c r="CT13" s="658"/>
      <c r="CU13" s="658"/>
      <c r="CV13" s="658"/>
      <c r="CW13" s="658"/>
      <c r="CX13" s="658"/>
      <c r="CY13" s="659"/>
      <c r="CZ13" s="695">
        <v>13.7</v>
      </c>
      <c r="DA13" s="695"/>
      <c r="DB13" s="695"/>
      <c r="DC13" s="695"/>
      <c r="DD13" s="663">
        <v>1325330</v>
      </c>
      <c r="DE13" s="658"/>
      <c r="DF13" s="658"/>
      <c r="DG13" s="658"/>
      <c r="DH13" s="658"/>
      <c r="DI13" s="658"/>
      <c r="DJ13" s="658"/>
      <c r="DK13" s="658"/>
      <c r="DL13" s="658"/>
      <c r="DM13" s="658"/>
      <c r="DN13" s="658"/>
      <c r="DO13" s="658"/>
      <c r="DP13" s="659"/>
      <c r="DQ13" s="663">
        <v>707194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1429</v>
      </c>
      <c r="S14" s="658"/>
      <c r="T14" s="658"/>
      <c r="U14" s="658"/>
      <c r="V14" s="658"/>
      <c r="W14" s="658"/>
      <c r="X14" s="658"/>
      <c r="Y14" s="659"/>
      <c r="Z14" s="695">
        <v>0</v>
      </c>
      <c r="AA14" s="695"/>
      <c r="AB14" s="695"/>
      <c r="AC14" s="695"/>
      <c r="AD14" s="696">
        <v>1429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67609</v>
      </c>
      <c r="BH14" s="658"/>
      <c r="BI14" s="658"/>
      <c r="BJ14" s="658"/>
      <c r="BK14" s="658"/>
      <c r="BL14" s="658"/>
      <c r="BM14" s="658"/>
      <c r="BN14" s="659"/>
      <c r="BO14" s="695">
        <v>1.5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1022099</v>
      </c>
      <c r="CS14" s="658"/>
      <c r="CT14" s="658"/>
      <c r="CU14" s="658"/>
      <c r="CV14" s="658"/>
      <c r="CW14" s="658"/>
      <c r="CX14" s="658"/>
      <c r="CY14" s="659"/>
      <c r="CZ14" s="695">
        <v>7.1</v>
      </c>
      <c r="DA14" s="695"/>
      <c r="DB14" s="695"/>
      <c r="DC14" s="695"/>
      <c r="DD14" s="663">
        <v>356856</v>
      </c>
      <c r="DE14" s="658"/>
      <c r="DF14" s="658"/>
      <c r="DG14" s="658"/>
      <c r="DH14" s="658"/>
      <c r="DI14" s="658"/>
      <c r="DJ14" s="658"/>
      <c r="DK14" s="658"/>
      <c r="DL14" s="658"/>
      <c r="DM14" s="658"/>
      <c r="DN14" s="658"/>
      <c r="DO14" s="658"/>
      <c r="DP14" s="659"/>
      <c r="DQ14" s="663">
        <v>498840</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161177</v>
      </c>
      <c r="BH15" s="658"/>
      <c r="BI15" s="658"/>
      <c r="BJ15" s="658"/>
      <c r="BK15" s="658"/>
      <c r="BL15" s="658"/>
      <c r="BM15" s="658"/>
      <c r="BN15" s="659"/>
      <c r="BO15" s="695">
        <v>3.6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1269835</v>
      </c>
      <c r="CS15" s="658"/>
      <c r="CT15" s="658"/>
      <c r="CU15" s="658"/>
      <c r="CV15" s="658"/>
      <c r="CW15" s="658"/>
      <c r="CX15" s="658"/>
      <c r="CY15" s="659"/>
      <c r="CZ15" s="695">
        <v>8.8000000000000007</v>
      </c>
      <c r="DA15" s="695"/>
      <c r="DB15" s="695"/>
      <c r="DC15" s="695"/>
      <c r="DD15" s="663">
        <v>169818</v>
      </c>
      <c r="DE15" s="658"/>
      <c r="DF15" s="658"/>
      <c r="DG15" s="658"/>
      <c r="DH15" s="658"/>
      <c r="DI15" s="658"/>
      <c r="DJ15" s="658"/>
      <c r="DK15" s="658"/>
      <c r="DL15" s="658"/>
      <c r="DM15" s="658"/>
      <c r="DN15" s="658"/>
      <c r="DO15" s="658"/>
      <c r="DP15" s="659"/>
      <c r="DQ15" s="663">
        <v>964500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16483</v>
      </c>
      <c r="S16" s="658"/>
      <c r="T16" s="658"/>
      <c r="U16" s="658"/>
      <c r="V16" s="658"/>
      <c r="W16" s="658"/>
      <c r="X16" s="658"/>
      <c r="Y16" s="659"/>
      <c r="Z16" s="695">
        <v>0.1</v>
      </c>
      <c r="AA16" s="695"/>
      <c r="AB16" s="695"/>
      <c r="AC16" s="695"/>
      <c r="AD16" s="696">
        <v>16483</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2365</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2365</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65616</v>
      </c>
      <c r="S17" s="658"/>
      <c r="T17" s="658"/>
      <c r="U17" s="658"/>
      <c r="V17" s="658"/>
      <c r="W17" s="658"/>
      <c r="X17" s="658"/>
      <c r="Y17" s="659"/>
      <c r="Z17" s="695">
        <v>0.4</v>
      </c>
      <c r="AA17" s="695"/>
      <c r="AB17" s="695"/>
      <c r="AC17" s="695"/>
      <c r="AD17" s="696">
        <v>65616</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869690</v>
      </c>
      <c r="CS17" s="658"/>
      <c r="CT17" s="658"/>
      <c r="CU17" s="658"/>
      <c r="CV17" s="658"/>
      <c r="CW17" s="658"/>
      <c r="CX17" s="658"/>
      <c r="CY17" s="659"/>
      <c r="CZ17" s="695">
        <v>6</v>
      </c>
      <c r="DA17" s="695"/>
      <c r="DB17" s="695"/>
      <c r="DC17" s="695"/>
      <c r="DD17" s="663" t="s">
        <v>122</v>
      </c>
      <c r="DE17" s="658"/>
      <c r="DF17" s="658"/>
      <c r="DG17" s="658"/>
      <c r="DH17" s="658"/>
      <c r="DI17" s="658"/>
      <c r="DJ17" s="658"/>
      <c r="DK17" s="658"/>
      <c r="DL17" s="658"/>
      <c r="DM17" s="658"/>
      <c r="DN17" s="658"/>
      <c r="DO17" s="658"/>
      <c r="DP17" s="659"/>
      <c r="DQ17" s="663">
        <v>869690</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57886</v>
      </c>
      <c r="S18" s="658"/>
      <c r="T18" s="658"/>
      <c r="U18" s="658"/>
      <c r="V18" s="658"/>
      <c r="W18" s="658"/>
      <c r="X18" s="658"/>
      <c r="Y18" s="659"/>
      <c r="Z18" s="695">
        <v>0.4</v>
      </c>
      <c r="AA18" s="695"/>
      <c r="AB18" s="695"/>
      <c r="AC18" s="695"/>
      <c r="AD18" s="696">
        <v>57886</v>
      </c>
      <c r="AE18" s="696"/>
      <c r="AF18" s="696"/>
      <c r="AG18" s="696"/>
      <c r="AH18" s="696"/>
      <c r="AI18" s="696"/>
      <c r="AJ18" s="696"/>
      <c r="AK18" s="696"/>
      <c r="AL18" s="660">
        <v>0.9</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16853</v>
      </c>
      <c r="S19" s="658"/>
      <c r="T19" s="658"/>
      <c r="U19" s="658"/>
      <c r="V19" s="658"/>
      <c r="W19" s="658"/>
      <c r="X19" s="658"/>
      <c r="Y19" s="659"/>
      <c r="Z19" s="695">
        <v>0.1</v>
      </c>
      <c r="AA19" s="695"/>
      <c r="AB19" s="695"/>
      <c r="AC19" s="695"/>
      <c r="AD19" s="696">
        <v>16853</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17446</v>
      </c>
      <c r="BH19" s="658"/>
      <c r="BI19" s="658"/>
      <c r="BJ19" s="658"/>
      <c r="BK19" s="658"/>
      <c r="BL19" s="658"/>
      <c r="BM19" s="658"/>
      <c r="BN19" s="659"/>
      <c r="BO19" s="695">
        <v>0.4</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41033</v>
      </c>
      <c r="S20" s="658"/>
      <c r="T20" s="658"/>
      <c r="U20" s="658"/>
      <c r="V20" s="658"/>
      <c r="W20" s="658"/>
      <c r="X20" s="658"/>
      <c r="Y20" s="659"/>
      <c r="Z20" s="695">
        <v>0.3</v>
      </c>
      <c r="AA20" s="695"/>
      <c r="AB20" s="695"/>
      <c r="AC20" s="695"/>
      <c r="AD20" s="696">
        <v>41033</v>
      </c>
      <c r="AE20" s="696"/>
      <c r="AF20" s="696"/>
      <c r="AG20" s="696"/>
      <c r="AH20" s="696"/>
      <c r="AI20" s="696"/>
      <c r="AJ20" s="696"/>
      <c r="AK20" s="696"/>
      <c r="AL20" s="660">
        <v>0.6</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17446</v>
      </c>
      <c r="BH20" s="658"/>
      <c r="BI20" s="658"/>
      <c r="BJ20" s="658"/>
      <c r="BK20" s="658"/>
      <c r="BL20" s="658"/>
      <c r="BM20" s="658"/>
      <c r="BN20" s="659"/>
      <c r="BO20" s="695">
        <v>0.4</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14478575</v>
      </c>
      <c r="CS20" s="658"/>
      <c r="CT20" s="658"/>
      <c r="CU20" s="658"/>
      <c r="CV20" s="658"/>
      <c r="CW20" s="658"/>
      <c r="CX20" s="658"/>
      <c r="CY20" s="659"/>
      <c r="CZ20" s="695">
        <v>100</v>
      </c>
      <c r="DA20" s="695"/>
      <c r="DB20" s="695"/>
      <c r="DC20" s="695"/>
      <c r="DD20" s="663">
        <v>2329762</v>
      </c>
      <c r="DE20" s="658"/>
      <c r="DF20" s="658"/>
      <c r="DG20" s="658"/>
      <c r="DH20" s="658"/>
      <c r="DI20" s="658"/>
      <c r="DJ20" s="658"/>
      <c r="DK20" s="658"/>
      <c r="DL20" s="658"/>
      <c r="DM20" s="658"/>
      <c r="DN20" s="658"/>
      <c r="DO20" s="658"/>
      <c r="DP20" s="659"/>
      <c r="DQ20" s="663">
        <v>8404913</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626130</v>
      </c>
      <c r="S21" s="658"/>
      <c r="T21" s="658"/>
      <c r="U21" s="658"/>
      <c r="V21" s="658"/>
      <c r="W21" s="658"/>
      <c r="X21" s="658"/>
      <c r="Y21" s="659"/>
      <c r="Z21" s="695">
        <v>4.2</v>
      </c>
      <c r="AA21" s="695"/>
      <c r="AB21" s="695"/>
      <c r="AC21" s="695"/>
      <c r="AD21" s="696">
        <v>492672</v>
      </c>
      <c r="AE21" s="696"/>
      <c r="AF21" s="696"/>
      <c r="AG21" s="696"/>
      <c r="AH21" s="696"/>
      <c r="AI21" s="696"/>
      <c r="AJ21" s="696"/>
      <c r="AK21" s="696"/>
      <c r="AL21" s="660">
        <v>7.7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17446</v>
      </c>
      <c r="BH21" s="658"/>
      <c r="BI21" s="658"/>
      <c r="BJ21" s="658"/>
      <c r="BK21" s="658"/>
      <c r="BL21" s="658"/>
      <c r="BM21" s="658"/>
      <c r="BN21" s="659"/>
      <c r="BO21" s="695">
        <v>0.4</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492672</v>
      </c>
      <c r="S22" s="658"/>
      <c r="T22" s="658"/>
      <c r="U22" s="658"/>
      <c r="V22" s="658"/>
      <c r="W22" s="658"/>
      <c r="X22" s="658"/>
      <c r="Y22" s="659"/>
      <c r="Z22" s="695">
        <v>3.3</v>
      </c>
      <c r="AA22" s="695"/>
      <c r="AB22" s="695"/>
      <c r="AC22" s="695"/>
      <c r="AD22" s="696">
        <v>492672</v>
      </c>
      <c r="AE22" s="696"/>
      <c r="AF22" s="696"/>
      <c r="AG22" s="696"/>
      <c r="AH22" s="696"/>
      <c r="AI22" s="696"/>
      <c r="AJ22" s="696"/>
      <c r="AK22" s="696"/>
      <c r="AL22" s="660">
        <v>7.7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133458</v>
      </c>
      <c r="S23" s="658"/>
      <c r="T23" s="658"/>
      <c r="U23" s="658"/>
      <c r="V23" s="658"/>
      <c r="W23" s="658"/>
      <c r="X23" s="658"/>
      <c r="Y23" s="659"/>
      <c r="Z23" s="695">
        <v>0.9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4439147</v>
      </c>
      <c r="CS24" s="713"/>
      <c r="CT24" s="713"/>
      <c r="CU24" s="713"/>
      <c r="CV24" s="713"/>
      <c r="CW24" s="713"/>
      <c r="CX24" s="713"/>
      <c r="CY24" s="738"/>
      <c r="CZ24" s="739">
        <v>30.7</v>
      </c>
      <c r="DA24" s="721"/>
      <c r="DB24" s="721"/>
      <c r="DC24" s="741"/>
      <c r="DD24" s="737">
        <v>3312884</v>
      </c>
      <c r="DE24" s="713"/>
      <c r="DF24" s="713"/>
      <c r="DG24" s="713"/>
      <c r="DH24" s="713"/>
      <c r="DI24" s="713"/>
      <c r="DJ24" s="713"/>
      <c r="DK24" s="738"/>
      <c r="DL24" s="737">
        <v>3083471</v>
      </c>
      <c r="DM24" s="713"/>
      <c r="DN24" s="713"/>
      <c r="DO24" s="713"/>
      <c r="DP24" s="713"/>
      <c r="DQ24" s="713"/>
      <c r="DR24" s="713"/>
      <c r="DS24" s="713"/>
      <c r="DT24" s="713"/>
      <c r="DU24" s="713"/>
      <c r="DV24" s="738"/>
      <c r="DW24" s="739">
        <v>47.7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6053243</v>
      </c>
      <c r="S25" s="658"/>
      <c r="T25" s="658"/>
      <c r="U25" s="658"/>
      <c r="V25" s="658"/>
      <c r="W25" s="658"/>
      <c r="X25" s="658"/>
      <c r="Y25" s="659"/>
      <c r="Z25" s="695">
        <v>40.299999999999997</v>
      </c>
      <c r="AA25" s="695"/>
      <c r="AB25" s="695"/>
      <c r="AC25" s="695"/>
      <c r="AD25" s="696">
        <v>5919785</v>
      </c>
      <c r="AE25" s="696"/>
      <c r="AF25" s="696"/>
      <c r="AG25" s="696"/>
      <c r="AH25" s="696"/>
      <c r="AI25" s="696"/>
      <c r="AJ25" s="696"/>
      <c r="AK25" s="696"/>
      <c r="AL25" s="660">
        <v>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2372063</v>
      </c>
      <c r="CS25" s="670"/>
      <c r="CT25" s="670"/>
      <c r="CU25" s="670"/>
      <c r="CV25" s="670"/>
      <c r="CW25" s="670"/>
      <c r="CX25" s="670"/>
      <c r="CY25" s="671"/>
      <c r="CZ25" s="660">
        <v>16.399999999999999</v>
      </c>
      <c r="DA25" s="672"/>
      <c r="DB25" s="672"/>
      <c r="DC25" s="673"/>
      <c r="DD25" s="663">
        <v>1998822</v>
      </c>
      <c r="DE25" s="670"/>
      <c r="DF25" s="670"/>
      <c r="DG25" s="670"/>
      <c r="DH25" s="670"/>
      <c r="DI25" s="670"/>
      <c r="DJ25" s="670"/>
      <c r="DK25" s="671"/>
      <c r="DL25" s="663">
        <v>1921506</v>
      </c>
      <c r="DM25" s="670"/>
      <c r="DN25" s="670"/>
      <c r="DO25" s="670"/>
      <c r="DP25" s="670"/>
      <c r="DQ25" s="670"/>
      <c r="DR25" s="670"/>
      <c r="DS25" s="670"/>
      <c r="DT25" s="670"/>
      <c r="DU25" s="670"/>
      <c r="DV25" s="671"/>
      <c r="DW25" s="660">
        <v>29.7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2641</v>
      </c>
      <c r="S26" s="658"/>
      <c r="T26" s="658"/>
      <c r="U26" s="658"/>
      <c r="V26" s="658"/>
      <c r="W26" s="658"/>
      <c r="X26" s="658"/>
      <c r="Y26" s="659"/>
      <c r="Z26" s="695">
        <v>0</v>
      </c>
      <c r="AA26" s="695"/>
      <c r="AB26" s="695"/>
      <c r="AC26" s="695"/>
      <c r="AD26" s="696">
        <v>2641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1448255</v>
      </c>
      <c r="CS26" s="658"/>
      <c r="CT26" s="658"/>
      <c r="CU26" s="658"/>
      <c r="CV26" s="658"/>
      <c r="CW26" s="658"/>
      <c r="CX26" s="658"/>
      <c r="CY26" s="659"/>
      <c r="CZ26" s="660">
        <v>10</v>
      </c>
      <c r="DA26" s="672"/>
      <c r="DB26" s="672"/>
      <c r="DC26" s="673"/>
      <c r="DD26" s="663">
        <v>1203440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19905</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4415988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1197394</v>
      </c>
      <c r="CS27" s="670"/>
      <c r="CT27" s="670"/>
      <c r="CU27" s="670"/>
      <c r="CV27" s="670"/>
      <c r="CW27" s="670"/>
      <c r="CX27" s="670"/>
      <c r="CY27" s="671"/>
      <c r="CZ27" s="660">
        <v>8.3000000000000007</v>
      </c>
      <c r="DA27" s="672"/>
      <c r="DB27" s="672"/>
      <c r="DC27" s="673"/>
      <c r="DD27" s="663">
        <v>444372</v>
      </c>
      <c r="DE27" s="670"/>
      <c r="DF27" s="670"/>
      <c r="DG27" s="670"/>
      <c r="DH27" s="670"/>
      <c r="DI27" s="670"/>
      <c r="DJ27" s="670"/>
      <c r="DK27" s="671"/>
      <c r="DL27" s="663">
        <v>292275</v>
      </c>
      <c r="DM27" s="670"/>
      <c r="DN27" s="670"/>
      <c r="DO27" s="670"/>
      <c r="DP27" s="670"/>
      <c r="DQ27" s="670"/>
      <c r="DR27" s="670"/>
      <c r="DS27" s="670"/>
      <c r="DT27" s="670"/>
      <c r="DU27" s="670"/>
      <c r="DV27" s="671"/>
      <c r="DW27" s="660">
        <v>4.5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173065</v>
      </c>
      <c r="S28" s="658"/>
      <c r="T28" s="658"/>
      <c r="U28" s="658"/>
      <c r="V28" s="658"/>
      <c r="W28" s="658"/>
      <c r="X28" s="658"/>
      <c r="Y28" s="659"/>
      <c r="Z28" s="695">
        <v>1.2</v>
      </c>
      <c r="AA28" s="695"/>
      <c r="AB28" s="695"/>
      <c r="AC28" s="695"/>
      <c r="AD28" s="696">
        <v>15341</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869690</v>
      </c>
      <c r="CS28" s="658"/>
      <c r="CT28" s="658"/>
      <c r="CU28" s="658"/>
      <c r="CV28" s="658"/>
      <c r="CW28" s="658"/>
      <c r="CX28" s="658"/>
      <c r="CY28" s="659"/>
      <c r="CZ28" s="660">
        <v>6</v>
      </c>
      <c r="DA28" s="672"/>
      <c r="DB28" s="672"/>
      <c r="DC28" s="673"/>
      <c r="DD28" s="663">
        <v>869690</v>
      </c>
      <c r="DE28" s="658"/>
      <c r="DF28" s="658"/>
      <c r="DG28" s="658"/>
      <c r="DH28" s="658"/>
      <c r="DI28" s="658"/>
      <c r="DJ28" s="658"/>
      <c r="DK28" s="659"/>
      <c r="DL28" s="663">
        <v>869690</v>
      </c>
      <c r="DM28" s="658"/>
      <c r="DN28" s="658"/>
      <c r="DO28" s="658"/>
      <c r="DP28" s="658"/>
      <c r="DQ28" s="658"/>
      <c r="DR28" s="658"/>
      <c r="DS28" s="658"/>
      <c r="DT28" s="658"/>
      <c r="DU28" s="658"/>
      <c r="DV28" s="659"/>
      <c r="DW28" s="660">
        <v>13.4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10374</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869690</v>
      </c>
      <c r="CS29" s="670"/>
      <c r="CT29" s="670"/>
      <c r="CU29" s="670"/>
      <c r="CV29" s="670"/>
      <c r="CW29" s="670"/>
      <c r="CX29" s="670"/>
      <c r="CY29" s="671"/>
      <c r="CZ29" s="660">
        <v>6</v>
      </c>
      <c r="DA29" s="672"/>
      <c r="DB29" s="672"/>
      <c r="DC29" s="673"/>
      <c r="DD29" s="663">
        <v>869690</v>
      </c>
      <c r="DE29" s="670"/>
      <c r="DF29" s="670"/>
      <c r="DG29" s="670"/>
      <c r="DH29" s="670"/>
      <c r="DI29" s="670"/>
      <c r="DJ29" s="670"/>
      <c r="DK29" s="671"/>
      <c r="DL29" s="663">
        <v>869690</v>
      </c>
      <c r="DM29" s="670"/>
      <c r="DN29" s="670"/>
      <c r="DO29" s="670"/>
      <c r="DP29" s="670"/>
      <c r="DQ29" s="670"/>
      <c r="DR29" s="670"/>
      <c r="DS29" s="670"/>
      <c r="DT29" s="670"/>
      <c r="DU29" s="670"/>
      <c r="DV29" s="671"/>
      <c r="DW29" s="660">
        <v>13.4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1577571</v>
      </c>
      <c r="S30" s="658"/>
      <c r="T30" s="658"/>
      <c r="U30" s="658"/>
      <c r="V30" s="658"/>
      <c r="W30" s="658"/>
      <c r="X30" s="658"/>
      <c r="Y30" s="659"/>
      <c r="Z30" s="695">
        <v>10.5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841548</v>
      </c>
      <c r="CS30" s="658"/>
      <c r="CT30" s="658"/>
      <c r="CU30" s="658"/>
      <c r="CV30" s="658"/>
      <c r="CW30" s="658"/>
      <c r="CX30" s="658"/>
      <c r="CY30" s="659"/>
      <c r="CZ30" s="660">
        <v>5.8</v>
      </c>
      <c r="DA30" s="672"/>
      <c r="DB30" s="672"/>
      <c r="DC30" s="673"/>
      <c r="DD30" s="663">
        <v>841548</v>
      </c>
      <c r="DE30" s="658"/>
      <c r="DF30" s="658"/>
      <c r="DG30" s="658"/>
      <c r="DH30" s="658"/>
      <c r="DI30" s="658"/>
      <c r="DJ30" s="658"/>
      <c r="DK30" s="659"/>
      <c r="DL30" s="663">
        <v>841548</v>
      </c>
      <c r="DM30" s="658"/>
      <c r="DN30" s="658"/>
      <c r="DO30" s="658"/>
      <c r="DP30" s="658"/>
      <c r="DQ30" s="658"/>
      <c r="DR30" s="658"/>
      <c r="DS30" s="658"/>
      <c r="DT30" s="658"/>
      <c r="DU30" s="658"/>
      <c r="DV30" s="659"/>
      <c r="DW30" s="660">
        <v>13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49740</v>
      </c>
      <c r="S31" s="658"/>
      <c r="T31" s="658"/>
      <c r="U31" s="658"/>
      <c r="V31" s="658"/>
      <c r="W31" s="658"/>
      <c r="X31" s="658"/>
      <c r="Y31" s="659"/>
      <c r="Z31" s="695">
        <v>0.3</v>
      </c>
      <c r="AA31" s="695"/>
      <c r="AB31" s="695"/>
      <c r="AC31" s="695"/>
      <c r="AD31" s="696">
        <v>49740</v>
      </c>
      <c r="AE31" s="696"/>
      <c r="AF31" s="696"/>
      <c r="AG31" s="696"/>
      <c r="AH31" s="696"/>
      <c r="AI31" s="696"/>
      <c r="AJ31" s="696"/>
      <c r="AK31" s="696"/>
      <c r="AL31" s="660">
        <v>0.8</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98.6</v>
      </c>
      <c r="BN31" s="720"/>
      <c r="BO31" s="720"/>
      <c r="BP31" s="720"/>
      <c r="BQ31" s="722"/>
      <c r="BR31" s="719">
        <v>99.4</v>
      </c>
      <c r="BS31" s="720"/>
      <c r="BT31" s="720"/>
      <c r="BU31" s="720"/>
      <c r="BV31" s="720"/>
      <c r="BW31" s="720"/>
      <c r="BX31" s="721">
        <v>98.8</v>
      </c>
      <c r="BY31" s="720"/>
      <c r="BZ31" s="720"/>
      <c r="CA31" s="720"/>
      <c r="CB31" s="722"/>
      <c r="CD31" s="678"/>
      <c r="CE31" s="679"/>
      <c r="CF31" s="654" t="s">
        <v>300</v>
      </c>
      <c r="CG31" s="655"/>
      <c r="CH31" s="655"/>
      <c r="CI31" s="655"/>
      <c r="CJ31" s="655"/>
      <c r="CK31" s="655"/>
      <c r="CL31" s="655"/>
      <c r="CM31" s="655"/>
      <c r="CN31" s="655"/>
      <c r="CO31" s="655"/>
      <c r="CP31" s="655"/>
      <c r="CQ31" s="656"/>
      <c r="CR31" s="657">
        <v>28142</v>
      </c>
      <c r="CS31" s="670"/>
      <c r="CT31" s="670"/>
      <c r="CU31" s="670"/>
      <c r="CV31" s="670"/>
      <c r="CW31" s="670"/>
      <c r="CX31" s="670"/>
      <c r="CY31" s="671"/>
      <c r="CZ31" s="660">
        <v>0.2</v>
      </c>
      <c r="DA31" s="672"/>
      <c r="DB31" s="672"/>
      <c r="DC31" s="673"/>
      <c r="DD31" s="663">
        <v>28142</v>
      </c>
      <c r="DE31" s="670"/>
      <c r="DF31" s="670"/>
      <c r="DG31" s="670"/>
      <c r="DH31" s="670"/>
      <c r="DI31" s="670"/>
      <c r="DJ31" s="670"/>
      <c r="DK31" s="671"/>
      <c r="DL31" s="663">
        <v>28142</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2318318</v>
      </c>
      <c r="S32" s="658"/>
      <c r="T32" s="658"/>
      <c r="U32" s="658"/>
      <c r="V32" s="658"/>
      <c r="W32" s="658"/>
      <c r="X32" s="658"/>
      <c r="Y32" s="659"/>
      <c r="Z32" s="695">
        <v>15.4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98.8</v>
      </c>
      <c r="BN32" s="670"/>
      <c r="BO32" s="670"/>
      <c r="BP32" s="670"/>
      <c r="BQ32" s="693"/>
      <c r="BR32" s="723">
        <v>99.4</v>
      </c>
      <c r="BS32" s="670"/>
      <c r="BT32" s="670"/>
      <c r="BU32" s="670"/>
      <c r="BV32" s="670"/>
      <c r="BW32" s="670"/>
      <c r="BX32" s="661">
        <v>99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372281</v>
      </c>
      <c r="S33" s="658"/>
      <c r="T33" s="658"/>
      <c r="U33" s="658"/>
      <c r="V33" s="658"/>
      <c r="W33" s="658"/>
      <c r="X33" s="658"/>
      <c r="Y33" s="659"/>
      <c r="Z33" s="695">
        <v>2.5</v>
      </c>
      <c r="AA33" s="695"/>
      <c r="AB33" s="695"/>
      <c r="AC33" s="695"/>
      <c r="AD33" s="696">
        <v>356148</v>
      </c>
      <c r="AE33" s="696"/>
      <c r="AF33" s="696"/>
      <c r="AG33" s="696"/>
      <c r="AH33" s="696"/>
      <c r="AI33" s="696"/>
      <c r="AJ33" s="696"/>
      <c r="AK33" s="696"/>
      <c r="AL33" s="660">
        <v>5.5</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99.1</v>
      </c>
      <c r="BH33" s="642"/>
      <c r="BI33" s="642"/>
      <c r="BJ33" s="642"/>
      <c r="BK33" s="642"/>
      <c r="BL33" s="642"/>
      <c r="BM33" s="688">
        <v>98.3</v>
      </c>
      <c r="BN33" s="642"/>
      <c r="BO33" s="642"/>
      <c r="BP33" s="642"/>
      <c r="BQ33" s="705"/>
      <c r="BR33" s="718">
        <v>99.4</v>
      </c>
      <c r="BS33" s="642"/>
      <c r="BT33" s="642"/>
      <c r="BU33" s="642"/>
      <c r="BV33" s="642"/>
      <c r="BW33" s="642"/>
      <c r="BX33" s="688">
        <v>98.5</v>
      </c>
      <c r="BY33" s="642"/>
      <c r="BZ33" s="642"/>
      <c r="CA33" s="642"/>
      <c r="CB33" s="705"/>
      <c r="CD33" s="654" t="s">
        <v>307</v>
      </c>
      <c r="CE33" s="655"/>
      <c r="CF33" s="655"/>
      <c r="CG33" s="655"/>
      <c r="CH33" s="655"/>
      <c r="CI33" s="655"/>
      <c r="CJ33" s="655"/>
      <c r="CK33" s="655"/>
      <c r="CL33" s="655"/>
      <c r="CM33" s="655"/>
      <c r="CN33" s="655"/>
      <c r="CO33" s="655"/>
      <c r="CP33" s="655"/>
      <c r="CQ33" s="656"/>
      <c r="CR33" s="657">
        <v>7707301</v>
      </c>
      <c r="CS33" s="670"/>
      <c r="CT33" s="670"/>
      <c r="CU33" s="670"/>
      <c r="CV33" s="670"/>
      <c r="CW33" s="670"/>
      <c r="CX33" s="670"/>
      <c r="CY33" s="671"/>
      <c r="CZ33" s="660">
        <v>53.2</v>
      </c>
      <c r="DA33" s="672"/>
      <c r="DB33" s="672"/>
      <c r="DC33" s="673"/>
      <c r="DD33" s="663">
        <v>4568133</v>
      </c>
      <c r="DE33" s="670"/>
      <c r="DF33" s="670"/>
      <c r="DG33" s="670"/>
      <c r="DH33" s="670"/>
      <c r="DI33" s="670"/>
      <c r="DJ33" s="670"/>
      <c r="DK33" s="671"/>
      <c r="DL33" s="663">
        <v>2712691</v>
      </c>
      <c r="DM33" s="670"/>
      <c r="DN33" s="670"/>
      <c r="DO33" s="670"/>
      <c r="DP33" s="670"/>
      <c r="DQ33" s="670"/>
      <c r="DR33" s="670"/>
      <c r="DS33" s="670"/>
      <c r="DT33" s="670"/>
      <c r="DU33" s="670"/>
      <c r="DV33" s="671"/>
      <c r="DW33" s="660">
        <v>41.9</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635229</v>
      </c>
      <c r="S34" s="658"/>
      <c r="T34" s="658"/>
      <c r="U34" s="658"/>
      <c r="V34" s="658"/>
      <c r="W34" s="658"/>
      <c r="X34" s="658"/>
      <c r="Y34" s="659"/>
      <c r="Z34" s="695">
        <v>4.2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1722104</v>
      </c>
      <c r="CS34" s="658"/>
      <c r="CT34" s="658"/>
      <c r="CU34" s="658"/>
      <c r="CV34" s="658"/>
      <c r="CW34" s="658"/>
      <c r="CX34" s="658"/>
      <c r="CY34" s="659"/>
      <c r="CZ34" s="660">
        <v>11.9</v>
      </c>
      <c r="DA34" s="672"/>
      <c r="DB34" s="672"/>
      <c r="DC34" s="673"/>
      <c r="DD34" s="663">
        <v>1376721</v>
      </c>
      <c r="DE34" s="658"/>
      <c r="DF34" s="658"/>
      <c r="DG34" s="658"/>
      <c r="DH34" s="658"/>
      <c r="DI34" s="658"/>
      <c r="DJ34" s="658"/>
      <c r="DK34" s="659"/>
      <c r="DL34" s="663">
        <v>1260823</v>
      </c>
      <c r="DM34" s="658"/>
      <c r="DN34" s="658"/>
      <c r="DO34" s="658"/>
      <c r="DP34" s="658"/>
      <c r="DQ34" s="658"/>
      <c r="DR34" s="658"/>
      <c r="DS34" s="658"/>
      <c r="DT34" s="658"/>
      <c r="DU34" s="658"/>
      <c r="DV34" s="659"/>
      <c r="DW34" s="660">
        <v>19.5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1544799</v>
      </c>
      <c r="S35" s="658"/>
      <c r="T35" s="658"/>
      <c r="U35" s="658"/>
      <c r="V35" s="658"/>
      <c r="W35" s="658"/>
      <c r="X35" s="658"/>
      <c r="Y35" s="659"/>
      <c r="Z35" s="695">
        <v>10.3</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289083</v>
      </c>
      <c r="CS35" s="670"/>
      <c r="CT35" s="670"/>
      <c r="CU35" s="670"/>
      <c r="CV35" s="670"/>
      <c r="CW35" s="670"/>
      <c r="CX35" s="670"/>
      <c r="CY35" s="671"/>
      <c r="CZ35" s="660">
        <v>2</v>
      </c>
      <c r="DA35" s="672"/>
      <c r="DB35" s="672"/>
      <c r="DC35" s="673"/>
      <c r="DD35" s="663">
        <v>65375</v>
      </c>
      <c r="DE35" s="670"/>
      <c r="DF35" s="670"/>
      <c r="DG35" s="670"/>
      <c r="DH35" s="670"/>
      <c r="DI35" s="670"/>
      <c r="DJ35" s="670"/>
      <c r="DK35" s="671"/>
      <c r="DL35" s="663">
        <v>48095</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629110</v>
      </c>
      <c r="S36" s="658"/>
      <c r="T36" s="658"/>
      <c r="U36" s="658"/>
      <c r="V36" s="658"/>
      <c r="W36" s="658"/>
      <c r="X36" s="658"/>
      <c r="Y36" s="659"/>
      <c r="Z36" s="695">
        <v>4.2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939140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26362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3930181</v>
      </c>
      <c r="CS36" s="658"/>
      <c r="CT36" s="658"/>
      <c r="CU36" s="658"/>
      <c r="CV36" s="658"/>
      <c r="CW36" s="658"/>
      <c r="CX36" s="658"/>
      <c r="CY36" s="659"/>
      <c r="CZ36" s="660">
        <v>27.1</v>
      </c>
      <c r="DA36" s="672"/>
      <c r="DB36" s="672"/>
      <c r="DC36" s="673"/>
      <c r="DD36" s="663">
        <v>1672523</v>
      </c>
      <c r="DE36" s="658"/>
      <c r="DF36" s="658"/>
      <c r="DG36" s="658"/>
      <c r="DH36" s="658"/>
      <c r="DI36" s="658"/>
      <c r="DJ36" s="658"/>
      <c r="DK36" s="659"/>
      <c r="DL36" s="663">
        <v>1075108</v>
      </c>
      <c r="DM36" s="658"/>
      <c r="DN36" s="658"/>
      <c r="DO36" s="658"/>
      <c r="DP36" s="658"/>
      <c r="DQ36" s="658"/>
      <c r="DR36" s="658"/>
      <c r="DS36" s="658"/>
      <c r="DT36" s="658"/>
      <c r="DU36" s="658"/>
      <c r="DV36" s="659"/>
      <c r="DW36" s="660">
        <v>16.600000000000001</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662624</v>
      </c>
      <c r="S37" s="658"/>
      <c r="T37" s="658"/>
      <c r="U37" s="658"/>
      <c r="V37" s="658"/>
      <c r="W37" s="658"/>
      <c r="X37" s="658"/>
      <c r="Y37" s="659"/>
      <c r="Z37" s="695">
        <v>4.4000000000000004</v>
      </c>
      <c r="AA37" s="695"/>
      <c r="AB37" s="695"/>
      <c r="AC37" s="695"/>
      <c r="AD37" s="696">
        <v>89871</v>
      </c>
      <c r="AE37" s="696"/>
      <c r="AF37" s="696"/>
      <c r="AG37" s="696"/>
      <c r="AH37" s="696"/>
      <c r="AI37" s="696"/>
      <c r="AJ37" s="696"/>
      <c r="AK37" s="696"/>
      <c r="AL37" s="660">
        <v>1.4</v>
      </c>
      <c r="AM37" s="661"/>
      <c r="AN37" s="661"/>
      <c r="AO37" s="697"/>
      <c r="AQ37" s="690" t="s">
        <v>319</v>
      </c>
      <c r="AR37" s="691"/>
      <c r="AS37" s="691"/>
      <c r="AT37" s="691"/>
      <c r="AU37" s="691"/>
      <c r="AV37" s="691"/>
      <c r="AW37" s="691"/>
      <c r="AX37" s="691"/>
      <c r="AY37" s="692"/>
      <c r="AZ37" s="657">
        <v>224353</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26362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857379</v>
      </c>
      <c r="CS37" s="670"/>
      <c r="CT37" s="670"/>
      <c r="CU37" s="670"/>
      <c r="CV37" s="670"/>
      <c r="CW37" s="670"/>
      <c r="CX37" s="670"/>
      <c r="CY37" s="671"/>
      <c r="CZ37" s="660">
        <v>5.9</v>
      </c>
      <c r="DA37" s="672"/>
      <c r="DB37" s="672"/>
      <c r="DC37" s="673"/>
      <c r="DD37" s="663">
        <v>669779</v>
      </c>
      <c r="DE37" s="670"/>
      <c r="DF37" s="670"/>
      <c r="DG37" s="670"/>
      <c r="DH37" s="670"/>
      <c r="DI37" s="670"/>
      <c r="DJ37" s="670"/>
      <c r="DK37" s="671"/>
      <c r="DL37" s="663">
        <v>669548</v>
      </c>
      <c r="DM37" s="670"/>
      <c r="DN37" s="670"/>
      <c r="DO37" s="670"/>
      <c r="DP37" s="670"/>
      <c r="DQ37" s="670"/>
      <c r="DR37" s="670"/>
      <c r="DS37" s="670"/>
      <c r="DT37" s="670"/>
      <c r="DU37" s="670"/>
      <c r="DV37" s="671"/>
      <c r="DW37" s="660">
        <v>10.4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988490</v>
      </c>
      <c r="S38" s="658"/>
      <c r="T38" s="658"/>
      <c r="U38" s="658"/>
      <c r="V38" s="658"/>
      <c r="W38" s="658"/>
      <c r="X38" s="658"/>
      <c r="Y38" s="659"/>
      <c r="Z38" s="695">
        <v>6.6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123951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2109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815189</v>
      </c>
      <c r="CS38" s="658"/>
      <c r="CT38" s="658"/>
      <c r="CU38" s="658"/>
      <c r="CV38" s="658"/>
      <c r="CW38" s="658"/>
      <c r="CX38" s="658"/>
      <c r="CY38" s="659"/>
      <c r="CZ38" s="660">
        <v>5.6</v>
      </c>
      <c r="DA38" s="672"/>
      <c r="DB38" s="672"/>
      <c r="DC38" s="673"/>
      <c r="DD38" s="663">
        <v>571950</v>
      </c>
      <c r="DE38" s="658"/>
      <c r="DF38" s="658"/>
      <c r="DG38" s="658"/>
      <c r="DH38" s="658"/>
      <c r="DI38" s="658"/>
      <c r="DJ38" s="658"/>
      <c r="DK38" s="659"/>
      <c r="DL38" s="663">
        <v>328665</v>
      </c>
      <c r="DM38" s="658"/>
      <c r="DN38" s="658"/>
      <c r="DO38" s="658"/>
      <c r="DP38" s="658"/>
      <c r="DQ38" s="658"/>
      <c r="DR38" s="658"/>
      <c r="DS38" s="658"/>
      <c r="DT38" s="658"/>
      <c r="DU38" s="658"/>
      <c r="DV38" s="659"/>
      <c r="DW38" s="660">
        <v>5.0999999999999996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3085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949232</v>
      </c>
      <c r="CS39" s="670"/>
      <c r="CT39" s="670"/>
      <c r="CU39" s="670"/>
      <c r="CV39" s="670"/>
      <c r="CW39" s="670"/>
      <c r="CX39" s="670"/>
      <c r="CY39" s="671"/>
      <c r="CZ39" s="660">
        <v>6.6</v>
      </c>
      <c r="DA39" s="672"/>
      <c r="DB39" s="672"/>
      <c r="DC39" s="673"/>
      <c r="DD39" s="663">
        <v>880052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34290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1512</v>
      </c>
      <c r="CS40" s="658"/>
      <c r="CT40" s="658"/>
      <c r="CU40" s="658"/>
      <c r="CV40" s="658"/>
      <c r="CW40" s="658"/>
      <c r="CX40" s="658"/>
      <c r="CY40" s="659"/>
      <c r="CZ40" s="660">
        <v>0</v>
      </c>
      <c r="DA40" s="672"/>
      <c r="DB40" s="672"/>
      <c r="DC40" s="673"/>
      <c r="DD40" s="663">
        <v>1512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15037390</v>
      </c>
      <c r="S41" s="682"/>
      <c r="T41" s="682"/>
      <c r="U41" s="682"/>
      <c r="V41" s="682"/>
      <c r="W41" s="682"/>
      <c r="X41" s="682"/>
      <c r="Y41" s="685"/>
      <c r="Z41" s="686">
        <v>100</v>
      </c>
      <c r="AA41" s="686"/>
      <c r="AB41" s="686"/>
      <c r="AC41" s="686"/>
      <c r="AD41" s="687">
        <v>6433526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121495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319</v>
      </c>
      <c r="AR42" s="703"/>
      <c r="AS42" s="703"/>
      <c r="AT42" s="703"/>
      <c r="AU42" s="703"/>
      <c r="AV42" s="703"/>
      <c r="AW42" s="703"/>
      <c r="AX42" s="703"/>
      <c r="AY42" s="704"/>
      <c r="AZ42" s="641">
        <v>469341</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416</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2332127</v>
      </c>
      <c r="CS42" s="670"/>
      <c r="CT42" s="670"/>
      <c r="CU42" s="670"/>
      <c r="CV42" s="670"/>
      <c r="CW42" s="670"/>
      <c r="CX42" s="670"/>
      <c r="CY42" s="671"/>
      <c r="CZ42" s="660">
        <v>16.100000000000001</v>
      </c>
      <c r="DA42" s="672"/>
      <c r="DB42" s="672"/>
      <c r="DC42" s="673"/>
      <c r="DD42" s="663">
        <v>523896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7224</v>
      </c>
      <c r="CS43" s="670"/>
      <c r="CT43" s="670"/>
      <c r="CU43" s="670"/>
      <c r="CV43" s="670"/>
      <c r="CW43" s="670"/>
      <c r="CX43" s="670"/>
      <c r="CY43" s="671"/>
      <c r="CZ43" s="660">
        <v>0</v>
      </c>
      <c r="DA43" s="672"/>
      <c r="DB43" s="672"/>
      <c r="DC43" s="673"/>
      <c r="DD43" s="663">
        <v>7173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2329762</v>
      </c>
      <c r="CS44" s="658"/>
      <c r="CT44" s="658"/>
      <c r="CU44" s="658"/>
      <c r="CV44" s="658"/>
      <c r="CW44" s="658"/>
      <c r="CX44" s="658"/>
      <c r="CY44" s="659"/>
      <c r="CZ44" s="660">
        <v>16.100000000000001</v>
      </c>
      <c r="DA44" s="661"/>
      <c r="DB44" s="661"/>
      <c r="DC44" s="662"/>
      <c r="DD44" s="663">
        <v>521531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1139177</v>
      </c>
      <c r="CS45" s="670"/>
      <c r="CT45" s="670"/>
      <c r="CU45" s="670"/>
      <c r="CV45" s="670"/>
      <c r="CW45" s="670"/>
      <c r="CX45" s="670"/>
      <c r="CY45" s="671"/>
      <c r="CZ45" s="660">
        <v>7.9</v>
      </c>
      <c r="DA45" s="672"/>
      <c r="DB45" s="672"/>
      <c r="DC45" s="673"/>
      <c r="DD45" s="663">
        <v>164502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1162286</v>
      </c>
      <c r="CS46" s="658"/>
      <c r="CT46" s="658"/>
      <c r="CU46" s="658"/>
      <c r="CV46" s="658"/>
      <c r="CW46" s="658"/>
      <c r="CX46" s="658"/>
      <c r="CY46" s="659"/>
      <c r="CZ46" s="660">
        <v>8</v>
      </c>
      <c r="DA46" s="661"/>
      <c r="DB46" s="661"/>
      <c r="DC46" s="662"/>
      <c r="DD46" s="663">
        <v>352100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2365</v>
      </c>
      <c r="CS47" s="670"/>
      <c r="CT47" s="670"/>
      <c r="CU47" s="670"/>
      <c r="CV47" s="670"/>
      <c r="CW47" s="670"/>
      <c r="CX47" s="670"/>
      <c r="CY47" s="671"/>
      <c r="CZ47" s="660">
        <v>0</v>
      </c>
      <c r="DA47" s="672"/>
      <c r="DB47" s="672"/>
      <c r="DC47" s="673"/>
      <c r="DD47" s="663">
        <v>2365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14478575</v>
      </c>
      <c r="CS49" s="642"/>
      <c r="CT49" s="642"/>
      <c r="CU49" s="642"/>
      <c r="CV49" s="642"/>
      <c r="CW49" s="642"/>
      <c r="CX49" s="642"/>
      <c r="CY49" s="643"/>
      <c r="CZ49" s="644">
        <v>100</v>
      </c>
      <c r="DA49" s="645"/>
      <c r="DB49" s="645"/>
      <c r="DC49" s="646"/>
      <c r="DD49" s="647">
        <v>8404913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pqK9IgOACFECX5cD+KYlQ/6V9xCK4vHItP8DjmfBiFha6Sw+DbdVg4QRksq5xsVvGshyyBWBCRvuv73JMyVeg==" saltValue="E8RNhgH2BfB6cfxRzTrk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15031</v>
      </c>
      <c r="R7" s="1139"/>
      <c r="S7" s="1139"/>
      <c r="T7" s="1139"/>
      <c r="U7" s="1139"/>
      <c r="V7" s="1139">
        <v>14473</v>
      </c>
      <c r="W7" s="1139"/>
      <c r="X7" s="1139"/>
      <c r="Y7" s="1139"/>
      <c r="Z7" s="1139"/>
      <c r="AA7" s="1139">
        <v>558</v>
      </c>
      <c r="AB7" s="1139"/>
      <c r="AC7" s="1139"/>
      <c r="AD7" s="1139"/>
      <c r="AE7" s="1140"/>
      <c r="AF7" s="1141">
        <v>424</v>
      </c>
      <c r="AG7" s="1142"/>
      <c r="AH7" s="1142"/>
      <c r="AI7" s="1142"/>
      <c r="AJ7" s="1143"/>
      <c r="AK7" s="1144">
        <v>171</v>
      </c>
      <c r="AL7" s="1145"/>
      <c r="AM7" s="1145"/>
      <c r="AN7" s="1145"/>
      <c r="AO7" s="1145"/>
      <c r="AP7" s="1145">
        <v>9044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574</v>
      </c>
      <c r="BS7" s="1135" t="s">
        <v>571</v>
      </c>
      <c r="BT7" s="1136"/>
      <c r="BU7" s="1136"/>
      <c r="BV7" s="1136"/>
      <c r="BW7" s="1136"/>
      <c r="BX7" s="1136"/>
      <c r="BY7" s="1136"/>
      <c r="BZ7" s="1136"/>
      <c r="CA7" s="1136"/>
      <c r="CB7" s="1136"/>
      <c r="CC7" s="1136"/>
      <c r="CD7" s="1136"/>
      <c r="CE7" s="1136"/>
      <c r="CF7" s="1136"/>
      <c r="CG7" s="1148"/>
      <c r="CH7" s="1132">
        <v>0</v>
      </c>
      <c r="CI7" s="1133"/>
      <c r="CJ7" s="1133"/>
      <c r="CK7" s="1133"/>
      <c r="CL7" s="1134"/>
      <c r="CM7" s="1132">
        <v>17</v>
      </c>
      <c r="CN7" s="1133"/>
      <c r="CO7" s="1133"/>
      <c r="CP7" s="1133"/>
      <c r="CQ7" s="1134"/>
      <c r="CR7" s="1132">
        <v>1</v>
      </c>
      <c r="CS7" s="1133"/>
      <c r="CT7" s="1133"/>
      <c r="CU7" s="1133"/>
      <c r="CV7" s="1134"/>
      <c r="CW7" s="1132">
        <v>1</v>
      </c>
      <c r="CX7" s="1133"/>
      <c r="CY7" s="1133"/>
      <c r="CZ7" s="1133"/>
      <c r="DA7" s="1134"/>
      <c r="DB7" s="1132" t="s">
        <v>573</v>
      </c>
      <c r="DC7" s="1133"/>
      <c r="DD7" s="1133"/>
      <c r="DE7" s="1133"/>
      <c r="DF7" s="1134"/>
      <c r="DG7" s="1132" t="s">
        <v>573</v>
      </c>
      <c r="DH7" s="1133"/>
      <c r="DI7" s="1133"/>
      <c r="DJ7" s="1133"/>
      <c r="DK7" s="1134"/>
      <c r="DL7" s="1132" t="s">
        <v>573</v>
      </c>
      <c r="DM7" s="1133"/>
      <c r="DN7" s="1133"/>
      <c r="DO7" s="1133"/>
      <c r="DP7" s="1134"/>
      <c r="DQ7" s="1132" t="s">
        <v>573</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6</v>
      </c>
      <c r="R8" s="1075"/>
      <c r="S8" s="1075"/>
      <c r="T8" s="1075"/>
      <c r="U8" s="1075"/>
      <c r="V8" s="1075">
        <v>5</v>
      </c>
      <c r="W8" s="1075"/>
      <c r="X8" s="1075"/>
      <c r="Y8" s="1075"/>
      <c r="Z8" s="1075"/>
      <c r="AA8" s="1075">
        <v>1</v>
      </c>
      <c r="AB8" s="1075"/>
      <c r="AC8" s="1075"/>
      <c r="AD8" s="1075"/>
      <c r="AE8" s="1076"/>
      <c r="AF8" s="1071">
        <v>1</v>
      </c>
      <c r="AG8" s="1072"/>
      <c r="AH8" s="1072"/>
      <c r="AI8" s="1072"/>
      <c r="AJ8" s="1073"/>
      <c r="AK8" s="1007" t="s">
        <v>558</v>
      </c>
      <c r="AL8" s="1007"/>
      <c r="AM8" s="1007"/>
      <c r="AN8" s="1007"/>
      <c r="AO8" s="1007"/>
      <c r="AP8" s="1007" t="s">
        <v>558</v>
      </c>
      <c r="AQ8" s="1007"/>
      <c r="AR8" s="1007"/>
      <c r="AS8" s="1007"/>
      <c r="AT8" s="100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375</v>
      </c>
      <c r="C9" s="1067"/>
      <c r="D9" s="1067"/>
      <c r="E9" s="1067"/>
      <c r="F9" s="1067"/>
      <c r="G9" s="1067"/>
      <c r="H9" s="1067"/>
      <c r="I9" s="1067"/>
      <c r="J9" s="1067"/>
      <c r="K9" s="1067"/>
      <c r="L9" s="1067"/>
      <c r="M9" s="1067"/>
      <c r="N9" s="1067"/>
      <c r="O9" s="1067"/>
      <c r="P9" s="1068"/>
      <c r="Q9" s="1074">
        <v>0</v>
      </c>
      <c r="R9" s="1075"/>
      <c r="S9" s="1075"/>
      <c r="T9" s="1075"/>
      <c r="U9" s="1075"/>
      <c r="V9" s="1075">
        <v>0</v>
      </c>
      <c r="W9" s="1075"/>
      <c r="X9" s="1075"/>
      <c r="Y9" s="1075"/>
      <c r="Z9" s="1075"/>
      <c r="AA9" s="1075">
        <v>0</v>
      </c>
      <c r="AB9" s="1075"/>
      <c r="AC9" s="1075"/>
      <c r="AD9" s="1075"/>
      <c r="AE9" s="1076"/>
      <c r="AF9" s="1071" t="s">
        <v>122</v>
      </c>
      <c r="AG9" s="1072"/>
      <c r="AH9" s="1072"/>
      <c r="AI9" s="1072"/>
      <c r="AJ9" s="1073"/>
      <c r="AK9" s="1007" t="s">
        <v>558</v>
      </c>
      <c r="AL9" s="1007"/>
      <c r="AM9" s="1007"/>
      <c r="AN9" s="1007"/>
      <c r="AO9" s="1007"/>
      <c r="AP9" s="1007" t="s">
        <v>558</v>
      </c>
      <c r="AQ9" s="1007"/>
      <c r="AR9" s="1007"/>
      <c r="AS9" s="1007"/>
      <c r="AT9" s="100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15037</v>
      </c>
      <c r="R23" s="1097"/>
      <c r="S23" s="1097"/>
      <c r="T23" s="1097"/>
      <c r="U23" s="1097"/>
      <c r="V23" s="1097">
        <v>14478</v>
      </c>
      <c r="W23" s="1097"/>
      <c r="X23" s="1097"/>
      <c r="Y23" s="1097"/>
      <c r="Z23" s="1097"/>
      <c r="AA23" s="1097">
        <v>559</v>
      </c>
      <c r="AB23" s="1097"/>
      <c r="AC23" s="1097"/>
      <c r="AD23" s="1097"/>
      <c r="AE23" s="1104"/>
      <c r="AF23" s="1105">
        <v>425</v>
      </c>
      <c r="AG23" s="1097"/>
      <c r="AH23" s="1097"/>
      <c r="AI23" s="1097"/>
      <c r="AJ23" s="1106"/>
      <c r="AK23" s="1107"/>
      <c r="AL23" s="1108"/>
      <c r="AM23" s="1108"/>
      <c r="AN23" s="1108"/>
      <c r="AO23" s="1108"/>
      <c r="AP23" s="1097">
        <v>9044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1852</v>
      </c>
      <c r="R28" s="1087"/>
      <c r="S28" s="1087"/>
      <c r="T28" s="1087"/>
      <c r="U28" s="1087"/>
      <c r="V28" s="1087">
        <v>1826</v>
      </c>
      <c r="W28" s="1087"/>
      <c r="X28" s="1087"/>
      <c r="Y28" s="1087"/>
      <c r="Z28" s="1087"/>
      <c r="AA28" s="1087">
        <v>26</v>
      </c>
      <c r="AB28" s="1087"/>
      <c r="AC28" s="1087"/>
      <c r="AD28" s="1087"/>
      <c r="AE28" s="1088"/>
      <c r="AF28" s="1089">
        <v>26</v>
      </c>
      <c r="AG28" s="1087"/>
      <c r="AH28" s="1087"/>
      <c r="AI28" s="1087"/>
      <c r="AJ28" s="1090"/>
      <c r="AK28" s="1078">
        <v>121</v>
      </c>
      <c r="AL28" s="1079"/>
      <c r="AM28" s="1079"/>
      <c r="AN28" s="1079"/>
      <c r="AO28" s="1079"/>
      <c r="AP28" s="1079" t="s">
        <v>558</v>
      </c>
      <c r="AQ28" s="1079"/>
      <c r="AR28" s="1079"/>
      <c r="AS28" s="1079"/>
      <c r="AT28" s="1079"/>
      <c r="AU28" s="1079" t="s">
        <v>558</v>
      </c>
      <c r="AV28" s="1079"/>
      <c r="AW28" s="1079"/>
      <c r="AX28" s="1079"/>
      <c r="AY28" s="1079"/>
      <c r="AZ28" s="1080" t="s">
        <v>558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2118</v>
      </c>
      <c r="R29" s="1075"/>
      <c r="S29" s="1075"/>
      <c r="T29" s="1075"/>
      <c r="U29" s="1075"/>
      <c r="V29" s="1075">
        <v>1832</v>
      </c>
      <c r="W29" s="1075"/>
      <c r="X29" s="1075"/>
      <c r="Y29" s="1075"/>
      <c r="Z29" s="1075"/>
      <c r="AA29" s="1075">
        <v>226</v>
      </c>
      <c r="AB29" s="1075"/>
      <c r="AC29" s="1075"/>
      <c r="AD29" s="1075"/>
      <c r="AE29" s="1076"/>
      <c r="AF29" s="1071">
        <v>226</v>
      </c>
      <c r="AG29" s="1072"/>
      <c r="AH29" s="1072"/>
      <c r="AI29" s="1072"/>
      <c r="AJ29" s="1073"/>
      <c r="AK29" s="1016">
        <v>267</v>
      </c>
      <c r="AL29" s="1007"/>
      <c r="AM29" s="1007"/>
      <c r="AN29" s="1007"/>
      <c r="AO29" s="1007"/>
      <c r="AP29" s="1007" t="s">
        <v>558</v>
      </c>
      <c r="AQ29" s="1007"/>
      <c r="AR29" s="1007"/>
      <c r="AS29" s="1007"/>
      <c r="AT29" s="1007"/>
      <c r="AU29" s="1007" t="s">
        <v>493</v>
      </c>
      <c r="AV29" s="1007"/>
      <c r="AW29" s="1007"/>
      <c r="AX29" s="1007"/>
      <c r="AY29" s="1007"/>
      <c r="AZ29" s="1007" t="s">
        <v>558</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266</v>
      </c>
      <c r="R30" s="1075"/>
      <c r="S30" s="1075"/>
      <c r="T30" s="1075"/>
      <c r="U30" s="1075"/>
      <c r="V30" s="1075">
        <v>256</v>
      </c>
      <c r="W30" s="1075"/>
      <c r="X30" s="1075"/>
      <c r="Y30" s="1075"/>
      <c r="Z30" s="1075"/>
      <c r="AA30" s="1075">
        <v>10</v>
      </c>
      <c r="AB30" s="1075"/>
      <c r="AC30" s="1075"/>
      <c r="AD30" s="1075"/>
      <c r="AE30" s="1076"/>
      <c r="AF30" s="1071">
        <v>10</v>
      </c>
      <c r="AG30" s="1072"/>
      <c r="AH30" s="1072"/>
      <c r="AI30" s="1072"/>
      <c r="AJ30" s="1073"/>
      <c r="AK30" s="1016">
        <v>34</v>
      </c>
      <c r="AL30" s="1007"/>
      <c r="AM30" s="1007"/>
      <c r="AN30" s="1007"/>
      <c r="AO30" s="1007"/>
      <c r="AP30" s="1007" t="s">
        <v>558</v>
      </c>
      <c r="AQ30" s="1007"/>
      <c r="AR30" s="1007"/>
      <c r="AS30" s="1007"/>
      <c r="AT30" s="1007"/>
      <c r="AU30" s="1007" t="s">
        <v>493</v>
      </c>
      <c r="AV30" s="1007"/>
      <c r="AW30" s="1007"/>
      <c r="AX30" s="1007"/>
      <c r="AY30" s="1007"/>
      <c r="AZ30" s="1007" t="s">
        <v>493</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802</v>
      </c>
      <c r="R31" s="1075"/>
      <c r="S31" s="1075"/>
      <c r="T31" s="1075"/>
      <c r="U31" s="1075"/>
      <c r="V31" s="1075">
        <v>936</v>
      </c>
      <c r="W31" s="1075"/>
      <c r="X31" s="1075"/>
      <c r="Y31" s="1075"/>
      <c r="Z31" s="1075"/>
      <c r="AA31" s="1075">
        <v>-134</v>
      </c>
      <c r="AB31" s="1075"/>
      <c r="AC31" s="1075"/>
      <c r="AD31" s="1075"/>
      <c r="AE31" s="1076"/>
      <c r="AF31" s="1071">
        <v>94</v>
      </c>
      <c r="AG31" s="1072"/>
      <c r="AH31" s="1072"/>
      <c r="AI31" s="1072"/>
      <c r="AJ31" s="1073"/>
      <c r="AK31" s="1007" t="s">
        <v>558</v>
      </c>
      <c r="AL31" s="1007"/>
      <c r="AM31" s="1007"/>
      <c r="AN31" s="1007"/>
      <c r="AO31" s="1007"/>
      <c r="AP31" s="1007">
        <v>780</v>
      </c>
      <c r="AQ31" s="1007"/>
      <c r="AR31" s="1007"/>
      <c r="AS31" s="1007"/>
      <c r="AT31" s="1007"/>
      <c r="AU31" s="1007" t="s">
        <v>493</v>
      </c>
      <c r="AV31" s="1007"/>
      <c r="AW31" s="1007"/>
      <c r="AX31" s="1007"/>
      <c r="AY31" s="1007"/>
      <c r="AZ31" s="1007" t="s">
        <v>493</v>
      </c>
      <c r="BA31" s="1007"/>
      <c r="BB31" s="1007"/>
      <c r="BC31" s="1007"/>
      <c r="BD31" s="100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334</v>
      </c>
      <c r="R32" s="1075"/>
      <c r="S32" s="1075"/>
      <c r="T32" s="1075"/>
      <c r="U32" s="1075"/>
      <c r="V32" s="1075">
        <v>353</v>
      </c>
      <c r="W32" s="1075"/>
      <c r="X32" s="1075"/>
      <c r="Y32" s="1075"/>
      <c r="Z32" s="1075"/>
      <c r="AA32" s="1075">
        <v>-19</v>
      </c>
      <c r="AB32" s="1075"/>
      <c r="AC32" s="1075"/>
      <c r="AD32" s="1075"/>
      <c r="AE32" s="1076"/>
      <c r="AF32" s="1071">
        <v>43</v>
      </c>
      <c r="AG32" s="1072"/>
      <c r="AH32" s="1072"/>
      <c r="AI32" s="1072"/>
      <c r="AJ32" s="1073"/>
      <c r="AK32" s="1016">
        <v>124</v>
      </c>
      <c r="AL32" s="1007"/>
      <c r="AM32" s="1007"/>
      <c r="AN32" s="1007"/>
      <c r="AO32" s="1007"/>
      <c r="AP32" s="1007">
        <v>507</v>
      </c>
      <c r="AQ32" s="1007"/>
      <c r="AR32" s="1007"/>
      <c r="AS32" s="1007"/>
      <c r="AT32" s="1007"/>
      <c r="AU32" s="1007" t="s">
        <v>493</v>
      </c>
      <c r="AV32" s="1007"/>
      <c r="AW32" s="1007"/>
      <c r="AX32" s="1007"/>
      <c r="AY32" s="1007"/>
      <c r="AZ32" s="1007" t="s">
        <v>493</v>
      </c>
      <c r="BA32" s="1007"/>
      <c r="BB32" s="1007"/>
      <c r="BC32" s="1007"/>
      <c r="BD32" s="100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97</v>
      </c>
      <c r="R33" s="1075"/>
      <c r="S33" s="1075"/>
      <c r="T33" s="1075"/>
      <c r="U33" s="1075"/>
      <c r="V33" s="1075">
        <v>84</v>
      </c>
      <c r="W33" s="1075"/>
      <c r="X33" s="1075"/>
      <c r="Y33" s="1075"/>
      <c r="Z33" s="1075"/>
      <c r="AA33" s="1075">
        <v>13</v>
      </c>
      <c r="AB33" s="1075"/>
      <c r="AC33" s="1075"/>
      <c r="AD33" s="1075"/>
      <c r="AE33" s="1076"/>
      <c r="AF33" s="1071">
        <v>13</v>
      </c>
      <c r="AG33" s="1072"/>
      <c r="AH33" s="1072"/>
      <c r="AI33" s="1072"/>
      <c r="AJ33" s="1073"/>
      <c r="AK33" s="1016">
        <v>35</v>
      </c>
      <c r="AL33" s="1007"/>
      <c r="AM33" s="1007"/>
      <c r="AN33" s="1007"/>
      <c r="AO33" s="1007"/>
      <c r="AP33" s="1007">
        <v>182</v>
      </c>
      <c r="AQ33" s="1007"/>
      <c r="AR33" s="1007"/>
      <c r="AS33" s="1007"/>
      <c r="AT33" s="1007"/>
      <c r="AU33" s="1007" t="s">
        <v>493</v>
      </c>
      <c r="AV33" s="1007"/>
      <c r="AW33" s="1007"/>
      <c r="AX33" s="1007"/>
      <c r="AY33" s="1007"/>
      <c r="AZ33" s="1007" t="s">
        <v>493</v>
      </c>
      <c r="BA33" s="1007"/>
      <c r="BB33" s="1007"/>
      <c r="BC33" s="1007"/>
      <c r="BD33" s="100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3</v>
      </c>
      <c r="R34" s="1075"/>
      <c r="S34" s="1075"/>
      <c r="T34" s="1075"/>
      <c r="U34" s="1075"/>
      <c r="V34" s="1075">
        <v>0</v>
      </c>
      <c r="W34" s="1075"/>
      <c r="X34" s="1075"/>
      <c r="Y34" s="1075"/>
      <c r="Z34" s="1075"/>
      <c r="AA34" s="1075">
        <v>3</v>
      </c>
      <c r="AB34" s="1075"/>
      <c r="AC34" s="1075"/>
      <c r="AD34" s="1075"/>
      <c r="AE34" s="1076"/>
      <c r="AF34" s="1071">
        <v>3</v>
      </c>
      <c r="AG34" s="1072"/>
      <c r="AH34" s="1072"/>
      <c r="AI34" s="1072"/>
      <c r="AJ34" s="1073"/>
      <c r="AK34" s="1007" t="s">
        <v>558</v>
      </c>
      <c r="AL34" s="1007"/>
      <c r="AM34" s="1007"/>
      <c r="AN34" s="1007"/>
      <c r="AO34" s="1007"/>
      <c r="AP34" s="1007" t="s">
        <v>558</v>
      </c>
      <c r="AQ34" s="1007"/>
      <c r="AR34" s="1007"/>
      <c r="AS34" s="1007"/>
      <c r="AT34" s="1007"/>
      <c r="AU34" s="1007" t="s">
        <v>493</v>
      </c>
      <c r="AV34" s="1007"/>
      <c r="AW34" s="1007"/>
      <c r="AX34" s="1007"/>
      <c r="AY34" s="1007"/>
      <c r="AZ34" s="1007" t="s">
        <v>493</v>
      </c>
      <c r="BA34" s="1007"/>
      <c r="BB34" s="1007"/>
      <c r="BC34" s="1007"/>
      <c r="BD34" s="100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398</v>
      </c>
      <c r="C35" s="1067"/>
      <c r="D35" s="1067"/>
      <c r="E35" s="1067"/>
      <c r="F35" s="1067"/>
      <c r="G35" s="1067"/>
      <c r="H35" s="1067"/>
      <c r="I35" s="1067"/>
      <c r="J35" s="1067"/>
      <c r="K35" s="1067"/>
      <c r="L35" s="1067"/>
      <c r="M35" s="1067"/>
      <c r="N35" s="1067"/>
      <c r="O35" s="1067"/>
      <c r="P35" s="1068"/>
      <c r="Q35" s="1074">
        <v>2345</v>
      </c>
      <c r="R35" s="1075"/>
      <c r="S35" s="1075"/>
      <c r="T35" s="1075"/>
      <c r="U35" s="1075"/>
      <c r="V35" s="1075">
        <v>2343</v>
      </c>
      <c r="W35" s="1075"/>
      <c r="X35" s="1075"/>
      <c r="Y35" s="1075"/>
      <c r="Z35" s="1075"/>
      <c r="AA35" s="1075">
        <v>2</v>
      </c>
      <c r="AB35" s="1075"/>
      <c r="AC35" s="1075"/>
      <c r="AD35" s="1075"/>
      <c r="AE35" s="1076"/>
      <c r="AF35" s="1071">
        <v>2</v>
      </c>
      <c r="AG35" s="1072"/>
      <c r="AH35" s="1072"/>
      <c r="AI35" s="1072"/>
      <c r="AJ35" s="1073"/>
      <c r="AK35" s="1007" t="s">
        <v>558</v>
      </c>
      <c r="AL35" s="1007"/>
      <c r="AM35" s="1007"/>
      <c r="AN35" s="1007"/>
      <c r="AO35" s="1007"/>
      <c r="AP35" s="1007" t="s">
        <v>558</v>
      </c>
      <c r="AQ35" s="1007"/>
      <c r="AR35" s="1007"/>
      <c r="AS35" s="1007"/>
      <c r="AT35" s="1007"/>
      <c r="AU35" s="1007" t="s">
        <v>493</v>
      </c>
      <c r="AV35" s="1007"/>
      <c r="AW35" s="1007"/>
      <c r="AX35" s="1007"/>
      <c r="AY35" s="1007"/>
      <c r="AZ35" s="1007" t="s">
        <v>493</v>
      </c>
      <c r="BA35" s="1007"/>
      <c r="BB35" s="1007"/>
      <c r="BC35" s="1007"/>
      <c r="BD35" s="1007"/>
      <c r="BE35" s="1008" t="s">
        <v>396</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399</v>
      </c>
      <c r="C36" s="1067"/>
      <c r="D36" s="1067"/>
      <c r="E36" s="1067"/>
      <c r="F36" s="1067"/>
      <c r="G36" s="1067"/>
      <c r="H36" s="1067"/>
      <c r="I36" s="1067"/>
      <c r="J36" s="1067"/>
      <c r="K36" s="1067"/>
      <c r="L36" s="1067"/>
      <c r="M36" s="1067"/>
      <c r="N36" s="1067"/>
      <c r="O36" s="1067"/>
      <c r="P36" s="1068"/>
      <c r="Q36" s="1074">
        <v>1746</v>
      </c>
      <c r="R36" s="1075"/>
      <c r="S36" s="1075"/>
      <c r="T36" s="1075"/>
      <c r="U36" s="1075"/>
      <c r="V36" s="1075">
        <v>1744</v>
      </c>
      <c r="W36" s="1075"/>
      <c r="X36" s="1075"/>
      <c r="Y36" s="1075"/>
      <c r="Z36" s="1075"/>
      <c r="AA36" s="1075">
        <v>2</v>
      </c>
      <c r="AB36" s="1075"/>
      <c r="AC36" s="1075"/>
      <c r="AD36" s="1075"/>
      <c r="AE36" s="1076"/>
      <c r="AF36" s="1071">
        <v>2</v>
      </c>
      <c r="AG36" s="1072"/>
      <c r="AH36" s="1072"/>
      <c r="AI36" s="1072"/>
      <c r="AJ36" s="1073"/>
      <c r="AK36" s="1016">
        <v>224</v>
      </c>
      <c r="AL36" s="1007"/>
      <c r="AM36" s="1007"/>
      <c r="AN36" s="1007"/>
      <c r="AO36" s="1007"/>
      <c r="AP36" s="1007" t="s">
        <v>558</v>
      </c>
      <c r="AQ36" s="1007"/>
      <c r="AR36" s="1007"/>
      <c r="AS36" s="1007"/>
      <c r="AT36" s="1007"/>
      <c r="AU36" s="1007" t="s">
        <v>558</v>
      </c>
      <c r="AV36" s="1007"/>
      <c r="AW36" s="1007"/>
      <c r="AX36" s="1007"/>
      <c r="AY36" s="1007"/>
      <c r="AZ36" s="1007" t="s">
        <v>493</v>
      </c>
      <c r="BA36" s="1007"/>
      <c r="BB36" s="1007"/>
      <c r="BC36" s="1007"/>
      <c r="BD36" s="1007"/>
      <c r="BE36" s="1008" t="s">
        <v>396</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400</v>
      </c>
      <c r="C37" s="1067"/>
      <c r="D37" s="1067"/>
      <c r="E37" s="1067"/>
      <c r="F37" s="1067"/>
      <c r="G37" s="1067"/>
      <c r="H37" s="1067"/>
      <c r="I37" s="1067"/>
      <c r="J37" s="1067"/>
      <c r="K37" s="1067"/>
      <c r="L37" s="1067"/>
      <c r="M37" s="1067"/>
      <c r="N37" s="1067"/>
      <c r="O37" s="1067"/>
      <c r="P37" s="1068"/>
      <c r="Q37" s="1074">
        <v>143</v>
      </c>
      <c r="R37" s="1075"/>
      <c r="S37" s="1075"/>
      <c r="T37" s="1075"/>
      <c r="U37" s="1075"/>
      <c r="V37" s="1075">
        <v>50</v>
      </c>
      <c r="W37" s="1075"/>
      <c r="X37" s="1075"/>
      <c r="Y37" s="1075"/>
      <c r="Z37" s="1075"/>
      <c r="AA37" s="1075">
        <v>93</v>
      </c>
      <c r="AB37" s="1075"/>
      <c r="AC37" s="1075"/>
      <c r="AD37" s="1075"/>
      <c r="AE37" s="1076"/>
      <c r="AF37" s="1071">
        <v>93</v>
      </c>
      <c r="AG37" s="1072"/>
      <c r="AH37" s="1072"/>
      <c r="AI37" s="1072"/>
      <c r="AJ37" s="1073"/>
      <c r="AK37" s="1007" t="s">
        <v>558</v>
      </c>
      <c r="AL37" s="1007"/>
      <c r="AM37" s="1007"/>
      <c r="AN37" s="1007"/>
      <c r="AO37" s="1007"/>
      <c r="AP37" s="1007" t="s">
        <v>558</v>
      </c>
      <c r="AQ37" s="1007"/>
      <c r="AR37" s="1007"/>
      <c r="AS37" s="1007"/>
      <c r="AT37" s="1007"/>
      <c r="AU37" s="1007" t="s">
        <v>558</v>
      </c>
      <c r="AV37" s="1007"/>
      <c r="AW37" s="1007"/>
      <c r="AX37" s="1007"/>
      <c r="AY37" s="1007"/>
      <c r="AZ37" s="1007" t="s">
        <v>493</v>
      </c>
      <c r="BA37" s="1007"/>
      <c r="BB37" s="1007"/>
      <c r="BC37" s="1007"/>
      <c r="BD37" s="1007"/>
      <c r="BE37" s="1008" t="s">
        <v>396</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511</v>
      </c>
      <c r="AG63" s="995"/>
      <c r="AH63" s="995"/>
      <c r="AI63" s="995"/>
      <c r="AJ63" s="1058"/>
      <c r="AK63" s="1059"/>
      <c r="AL63" s="999"/>
      <c r="AM63" s="999"/>
      <c r="AN63" s="999"/>
      <c r="AO63" s="999"/>
      <c r="AP63" s="995">
        <v>1469</v>
      </c>
      <c r="AQ63" s="995"/>
      <c r="AR63" s="995"/>
      <c r="AS63" s="995"/>
      <c r="AT63" s="995"/>
      <c r="AU63" s="995" t="s">
        <v>575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404</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405</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564</v>
      </c>
      <c r="C68" s="1022"/>
      <c r="D68" s="1022"/>
      <c r="E68" s="1022"/>
      <c r="F68" s="1022"/>
      <c r="G68" s="1022"/>
      <c r="H68" s="1022"/>
      <c r="I68" s="1022"/>
      <c r="J68" s="1022"/>
      <c r="K68" s="1022"/>
      <c r="L68" s="1022"/>
      <c r="M68" s="1022"/>
      <c r="N68" s="1022"/>
      <c r="O68" s="1022"/>
      <c r="P68" s="1023"/>
      <c r="Q68" s="1024">
        <v>3702</v>
      </c>
      <c r="R68" s="1018"/>
      <c r="S68" s="1018"/>
      <c r="T68" s="1018"/>
      <c r="U68" s="1018"/>
      <c r="V68" s="1018">
        <v>3595</v>
      </c>
      <c r="W68" s="1018"/>
      <c r="X68" s="1018"/>
      <c r="Y68" s="1018"/>
      <c r="Z68" s="1018"/>
      <c r="AA68" s="1018">
        <v>107</v>
      </c>
      <c r="AB68" s="1018"/>
      <c r="AC68" s="1018"/>
      <c r="AD68" s="1018"/>
      <c r="AE68" s="1018"/>
      <c r="AF68" s="1018">
        <v>107</v>
      </c>
      <c r="AG68" s="1018"/>
      <c r="AH68" s="1018"/>
      <c r="AI68" s="1018"/>
      <c r="AJ68" s="1018"/>
      <c r="AK68" s="1018">
        <v>20</v>
      </c>
      <c r="AL68" s="1018"/>
      <c r="AM68" s="1018"/>
      <c r="AN68" s="1018"/>
      <c r="AO68" s="1018"/>
      <c r="AP68" s="1018">
        <v>1424</v>
      </c>
      <c r="AQ68" s="1018"/>
      <c r="AR68" s="1018"/>
      <c r="AS68" s="1018"/>
      <c r="AT68" s="1018"/>
      <c r="AU68" s="1007" t="s">
        <v>572</v>
      </c>
      <c r="AV68" s="1007"/>
      <c r="AW68" s="1007"/>
      <c r="AX68" s="1007"/>
      <c r="AY68" s="1007"/>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565</v>
      </c>
      <c r="C69" s="1011"/>
      <c r="D69" s="1011"/>
      <c r="E69" s="1011"/>
      <c r="F69" s="1011"/>
      <c r="G69" s="1011"/>
      <c r="H69" s="1011"/>
      <c r="I69" s="1011"/>
      <c r="J69" s="1011"/>
      <c r="K69" s="1011"/>
      <c r="L69" s="1011"/>
      <c r="M69" s="1011"/>
      <c r="N69" s="1011"/>
      <c r="O69" s="1011"/>
      <c r="P69" s="1012"/>
      <c r="Q69" s="1013">
        <v>327</v>
      </c>
      <c r="R69" s="1007"/>
      <c r="S69" s="1007"/>
      <c r="T69" s="1007"/>
      <c r="U69" s="1007"/>
      <c r="V69" s="1007">
        <v>293</v>
      </c>
      <c r="W69" s="1007"/>
      <c r="X69" s="1007"/>
      <c r="Y69" s="1007"/>
      <c r="Z69" s="1007"/>
      <c r="AA69" s="1007">
        <v>34</v>
      </c>
      <c r="AB69" s="1007"/>
      <c r="AC69" s="1007"/>
      <c r="AD69" s="1007"/>
      <c r="AE69" s="1007"/>
      <c r="AF69" s="1007">
        <v>34</v>
      </c>
      <c r="AG69" s="1007"/>
      <c r="AH69" s="1007"/>
      <c r="AI69" s="1007"/>
      <c r="AJ69" s="1007"/>
      <c r="AK69" s="1007">
        <v>28</v>
      </c>
      <c r="AL69" s="1007"/>
      <c r="AM69" s="1007"/>
      <c r="AN69" s="1007"/>
      <c r="AO69" s="1007"/>
      <c r="AP69" s="1007">
        <v>28</v>
      </c>
      <c r="AQ69" s="1007"/>
      <c r="AR69" s="1007"/>
      <c r="AS69" s="1007"/>
      <c r="AT69" s="1007"/>
      <c r="AU69" s="1007" t="s">
        <v>572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566</v>
      </c>
      <c r="C70" s="1011"/>
      <c r="D70" s="1011"/>
      <c r="E70" s="1011"/>
      <c r="F70" s="1011"/>
      <c r="G70" s="1011"/>
      <c r="H70" s="1011"/>
      <c r="I70" s="1011"/>
      <c r="J70" s="1011"/>
      <c r="K70" s="1011"/>
      <c r="L70" s="1011"/>
      <c r="M70" s="1011"/>
      <c r="N70" s="1011"/>
      <c r="O70" s="1011"/>
      <c r="P70" s="1012"/>
      <c r="Q70" s="1013">
        <v>26</v>
      </c>
      <c r="R70" s="1007"/>
      <c r="S70" s="1007"/>
      <c r="T70" s="1007"/>
      <c r="U70" s="1007"/>
      <c r="V70" s="1007">
        <v>25</v>
      </c>
      <c r="W70" s="1007"/>
      <c r="X70" s="1007"/>
      <c r="Y70" s="1007"/>
      <c r="Z70" s="1007"/>
      <c r="AA70" s="1007">
        <v>1</v>
      </c>
      <c r="AB70" s="1007"/>
      <c r="AC70" s="1007"/>
      <c r="AD70" s="1007"/>
      <c r="AE70" s="1007"/>
      <c r="AF70" s="1007" t="s">
        <v>572</v>
      </c>
      <c r="AG70" s="1007"/>
      <c r="AH70" s="1007"/>
      <c r="AI70" s="1007"/>
      <c r="AJ70" s="1007"/>
      <c r="AK70" s="1007" t="s">
        <v>572</v>
      </c>
      <c r="AL70" s="1007"/>
      <c r="AM70" s="1007"/>
      <c r="AN70" s="1007"/>
      <c r="AO70" s="1007"/>
      <c r="AP70" s="1007" t="s">
        <v>572</v>
      </c>
      <c r="AQ70" s="1007"/>
      <c r="AR70" s="1007"/>
      <c r="AS70" s="1007"/>
      <c r="AT70" s="1007"/>
      <c r="AU70" s="1007" t="s">
        <v>572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567</v>
      </c>
      <c r="C71" s="1011"/>
      <c r="D71" s="1011"/>
      <c r="E71" s="1011"/>
      <c r="F71" s="1011"/>
      <c r="G71" s="1011"/>
      <c r="H71" s="1011"/>
      <c r="I71" s="1011"/>
      <c r="J71" s="1011"/>
      <c r="K71" s="1011"/>
      <c r="L71" s="1011"/>
      <c r="M71" s="1011"/>
      <c r="N71" s="1011"/>
      <c r="O71" s="1011"/>
      <c r="P71" s="1012"/>
      <c r="Q71" s="1013">
        <v>4696</v>
      </c>
      <c r="R71" s="1007"/>
      <c r="S71" s="1007"/>
      <c r="T71" s="1007"/>
      <c r="U71" s="1007"/>
      <c r="V71" s="1007">
        <v>4203</v>
      </c>
      <c r="W71" s="1007"/>
      <c r="X71" s="1007"/>
      <c r="Y71" s="1007"/>
      <c r="Z71" s="1007"/>
      <c r="AA71" s="1007">
        <v>494</v>
      </c>
      <c r="AB71" s="1007"/>
      <c r="AC71" s="1007"/>
      <c r="AD71" s="1007"/>
      <c r="AE71" s="1007"/>
      <c r="AF71" s="1007">
        <v>494</v>
      </c>
      <c r="AG71" s="1007"/>
      <c r="AH71" s="1007"/>
      <c r="AI71" s="1007"/>
      <c r="AJ71" s="1007"/>
      <c r="AK71" s="1007" t="s">
        <v>572</v>
      </c>
      <c r="AL71" s="1007"/>
      <c r="AM71" s="1007"/>
      <c r="AN71" s="1007"/>
      <c r="AO71" s="1007"/>
      <c r="AP71" s="1007" t="s">
        <v>572</v>
      </c>
      <c r="AQ71" s="1007"/>
      <c r="AR71" s="1007"/>
      <c r="AS71" s="1007"/>
      <c r="AT71" s="1007"/>
      <c r="AU71" s="1007" t="s">
        <v>572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568</v>
      </c>
      <c r="C72" s="1011"/>
      <c r="D72" s="1011"/>
      <c r="E72" s="1011"/>
      <c r="F72" s="1011"/>
      <c r="G72" s="1011"/>
      <c r="H72" s="1011"/>
      <c r="I72" s="1011"/>
      <c r="J72" s="1011"/>
      <c r="K72" s="1011"/>
      <c r="L72" s="1011"/>
      <c r="M72" s="1011"/>
      <c r="N72" s="1011"/>
      <c r="O72" s="1011"/>
      <c r="P72" s="1012"/>
      <c r="Q72" s="1013">
        <v>308</v>
      </c>
      <c r="R72" s="1007"/>
      <c r="S72" s="1007"/>
      <c r="T72" s="1007"/>
      <c r="U72" s="1007"/>
      <c r="V72" s="1007">
        <v>297</v>
      </c>
      <c r="W72" s="1007"/>
      <c r="X72" s="1007"/>
      <c r="Y72" s="1007"/>
      <c r="Z72" s="1007"/>
      <c r="AA72" s="1007">
        <v>11</v>
      </c>
      <c r="AB72" s="1007"/>
      <c r="AC72" s="1007"/>
      <c r="AD72" s="1007"/>
      <c r="AE72" s="1007"/>
      <c r="AF72" s="1007">
        <v>11</v>
      </c>
      <c r="AG72" s="1007"/>
      <c r="AH72" s="1007"/>
      <c r="AI72" s="1007"/>
      <c r="AJ72" s="1007"/>
      <c r="AK72" s="1007">
        <v>27</v>
      </c>
      <c r="AL72" s="1007"/>
      <c r="AM72" s="1007"/>
      <c r="AN72" s="1007"/>
      <c r="AO72" s="1007"/>
      <c r="AP72" s="1007" t="s">
        <v>572</v>
      </c>
      <c r="AQ72" s="1007"/>
      <c r="AR72" s="1007"/>
      <c r="AS72" s="1007"/>
      <c r="AT72" s="1007"/>
      <c r="AU72" s="1007" t="s">
        <v>572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569</v>
      </c>
      <c r="C73" s="1011"/>
      <c r="D73" s="1011"/>
      <c r="E73" s="1011"/>
      <c r="F73" s="1011"/>
      <c r="G73" s="1011"/>
      <c r="H73" s="1011"/>
      <c r="I73" s="1011"/>
      <c r="J73" s="1011"/>
      <c r="K73" s="1011"/>
      <c r="L73" s="1011"/>
      <c r="M73" s="1011"/>
      <c r="N73" s="1011"/>
      <c r="O73" s="1011"/>
      <c r="P73" s="1012"/>
      <c r="Q73" s="1013">
        <v>150</v>
      </c>
      <c r="R73" s="1007"/>
      <c r="S73" s="1007"/>
      <c r="T73" s="1007"/>
      <c r="U73" s="1007"/>
      <c r="V73" s="1007">
        <v>143</v>
      </c>
      <c r="W73" s="1007"/>
      <c r="X73" s="1007"/>
      <c r="Y73" s="1007"/>
      <c r="Z73" s="1007"/>
      <c r="AA73" s="1007">
        <v>7</v>
      </c>
      <c r="AB73" s="1007"/>
      <c r="AC73" s="1007"/>
      <c r="AD73" s="1007"/>
      <c r="AE73" s="1007"/>
      <c r="AF73" s="1007">
        <v>7</v>
      </c>
      <c r="AG73" s="1007"/>
      <c r="AH73" s="1007"/>
      <c r="AI73" s="1007"/>
      <c r="AJ73" s="1007"/>
      <c r="AK73" s="1007" t="s">
        <v>572</v>
      </c>
      <c r="AL73" s="1007"/>
      <c r="AM73" s="1007"/>
      <c r="AN73" s="1007"/>
      <c r="AO73" s="1007"/>
      <c r="AP73" s="1007" t="s">
        <v>572</v>
      </c>
      <c r="AQ73" s="1007"/>
      <c r="AR73" s="1007"/>
      <c r="AS73" s="1007"/>
      <c r="AT73" s="1007"/>
      <c r="AU73" s="1007" t="s">
        <v>572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570</v>
      </c>
      <c r="C74" s="1011"/>
      <c r="D74" s="1011"/>
      <c r="E74" s="1011"/>
      <c r="F74" s="1011"/>
      <c r="G74" s="1011"/>
      <c r="H74" s="1011"/>
      <c r="I74" s="1011"/>
      <c r="J74" s="1011"/>
      <c r="K74" s="1011"/>
      <c r="L74" s="1011"/>
      <c r="M74" s="1011"/>
      <c r="N74" s="1011"/>
      <c r="O74" s="1011"/>
      <c r="P74" s="1012"/>
      <c r="Q74" s="1013">
        <v>487502</v>
      </c>
      <c r="R74" s="1007"/>
      <c r="S74" s="1007"/>
      <c r="T74" s="1007"/>
      <c r="U74" s="1007"/>
      <c r="V74" s="1007">
        <v>478943</v>
      </c>
      <c r="W74" s="1007"/>
      <c r="X74" s="1007"/>
      <c r="Y74" s="1007"/>
      <c r="Z74" s="1007"/>
      <c r="AA74" s="1007">
        <v>8559</v>
      </c>
      <c r="AB74" s="1007"/>
      <c r="AC74" s="1007"/>
      <c r="AD74" s="1007"/>
      <c r="AE74" s="1007"/>
      <c r="AF74" s="1007">
        <v>8559</v>
      </c>
      <c r="AG74" s="1007"/>
      <c r="AH74" s="1007"/>
      <c r="AI74" s="1007"/>
      <c r="AJ74" s="1007"/>
      <c r="AK74" s="1007" t="s">
        <v>572</v>
      </c>
      <c r="AL74" s="1007"/>
      <c r="AM74" s="1007"/>
      <c r="AN74" s="1007"/>
      <c r="AO74" s="1007"/>
      <c r="AP74" s="1007" t="s">
        <v>572</v>
      </c>
      <c r="AQ74" s="1007"/>
      <c r="AR74" s="1007"/>
      <c r="AS74" s="1007"/>
      <c r="AT74" s="1007"/>
      <c r="AU74" s="1007" t="s">
        <v>572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9212</v>
      </c>
      <c r="AG88" s="995"/>
      <c r="AH88" s="995"/>
      <c r="AI88" s="995"/>
      <c r="AJ88" s="995"/>
      <c r="AK88" s="999"/>
      <c r="AL88" s="999"/>
      <c r="AM88" s="999"/>
      <c r="AN88" s="999"/>
      <c r="AO88" s="999"/>
      <c r="AP88" s="995">
        <v>1452</v>
      </c>
      <c r="AQ88" s="995"/>
      <c r="AR88" s="995"/>
      <c r="AS88" s="995"/>
      <c r="AT88" s="995"/>
      <c r="AU88" s="995" t="s">
        <v>575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v>1</v>
      </c>
      <c r="CX102" s="989"/>
      <c r="CY102" s="989"/>
      <c r="CZ102" s="989"/>
      <c r="DA102" s="990"/>
      <c r="DB102" s="988" t="s">
        <v>575</v>
      </c>
      <c r="DC102" s="989"/>
      <c r="DD102" s="989"/>
      <c r="DE102" s="989"/>
      <c r="DF102" s="990"/>
      <c r="DG102" s="988" t="s">
        <v>575</v>
      </c>
      <c r="DH102" s="989"/>
      <c r="DI102" s="989"/>
      <c r="DJ102" s="989"/>
      <c r="DK102" s="990"/>
      <c r="DL102" s="988" t="s">
        <v>575</v>
      </c>
      <c r="DM102" s="989"/>
      <c r="DN102" s="989"/>
      <c r="DO102" s="989"/>
      <c r="DP102" s="990"/>
      <c r="DQ102" s="988" t="s">
        <v>575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5"/>
    </row>
    <row r="110" spans="1:131" s="230" customFormat="1" ht="26.25" customHeight="1" x14ac:dyDescent="0.15">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888883</v>
      </c>
      <c r="AB110" s="925"/>
      <c r="AC110" s="925"/>
      <c r="AD110" s="925"/>
      <c r="AE110" s="926"/>
      <c r="AF110" s="927">
        <v>843492</v>
      </c>
      <c r="AG110" s="925"/>
      <c r="AH110" s="925"/>
      <c r="AI110" s="925"/>
      <c r="AJ110" s="926"/>
      <c r="AK110" s="927">
        <v>869690</v>
      </c>
      <c r="AL110" s="925"/>
      <c r="AM110" s="925"/>
      <c r="AN110" s="925"/>
      <c r="AO110" s="926"/>
      <c r="AP110" s="928">
        <v>16.5</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8782518</v>
      </c>
      <c r="BR110" s="878"/>
      <c r="BS110" s="878"/>
      <c r="BT110" s="878"/>
      <c r="BU110" s="878"/>
      <c r="BV110" s="878">
        <v>8897036</v>
      </c>
      <c r="BW110" s="878"/>
      <c r="BX110" s="878"/>
      <c r="BY110" s="878"/>
      <c r="BZ110" s="878"/>
      <c r="CA110" s="878">
        <v>9043977</v>
      </c>
      <c r="CB110" s="878"/>
      <c r="CC110" s="878"/>
      <c r="CD110" s="878"/>
      <c r="CE110" s="878"/>
      <c r="CF110" s="902">
        <v>171.1</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415014</v>
      </c>
      <c r="DH110" s="878"/>
      <c r="DI110" s="878"/>
      <c r="DJ110" s="878"/>
      <c r="DK110" s="878"/>
      <c r="DL110" s="878">
        <v>400535</v>
      </c>
      <c r="DM110" s="878"/>
      <c r="DN110" s="878"/>
      <c r="DO110" s="878"/>
      <c r="DP110" s="878"/>
      <c r="DQ110" s="878">
        <v>386050</v>
      </c>
      <c r="DR110" s="878"/>
      <c r="DS110" s="878"/>
      <c r="DT110" s="878"/>
      <c r="DU110" s="878"/>
      <c r="DV110" s="879">
        <v>7.3</v>
      </c>
      <c r="DW110" s="879"/>
      <c r="DX110" s="879"/>
      <c r="DY110" s="879"/>
      <c r="DZ110" s="880"/>
    </row>
    <row r="111" spans="1:131" s="230" customFormat="1" ht="26.25" customHeight="1" x14ac:dyDescent="0.15">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v>415014</v>
      </c>
      <c r="BR111" s="853"/>
      <c r="BS111" s="853"/>
      <c r="BT111" s="853"/>
      <c r="BU111" s="853"/>
      <c r="BV111" s="853">
        <v>400535</v>
      </c>
      <c r="BW111" s="853"/>
      <c r="BX111" s="853"/>
      <c r="BY111" s="853"/>
      <c r="BZ111" s="853"/>
      <c r="CA111" s="853">
        <v>386050</v>
      </c>
      <c r="CB111" s="853"/>
      <c r="CC111" s="853"/>
      <c r="CD111" s="853"/>
      <c r="CE111" s="853"/>
      <c r="CF111" s="911">
        <v>7.3</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582958</v>
      </c>
      <c r="BR112" s="853"/>
      <c r="BS112" s="853"/>
      <c r="BT112" s="853"/>
      <c r="BU112" s="853"/>
      <c r="BV112" s="853">
        <v>517169</v>
      </c>
      <c r="BW112" s="853"/>
      <c r="BX112" s="853"/>
      <c r="BY112" s="853"/>
      <c r="BZ112" s="853"/>
      <c r="CA112" s="853">
        <v>420846</v>
      </c>
      <c r="CB112" s="853"/>
      <c r="CC112" s="853"/>
      <c r="CD112" s="853"/>
      <c r="CE112" s="853"/>
      <c r="CF112" s="911">
        <v>8</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79633</v>
      </c>
      <c r="AB113" s="955"/>
      <c r="AC113" s="955"/>
      <c r="AD113" s="955"/>
      <c r="AE113" s="956"/>
      <c r="AF113" s="957">
        <v>83698</v>
      </c>
      <c r="AG113" s="955"/>
      <c r="AH113" s="955"/>
      <c r="AI113" s="955"/>
      <c r="AJ113" s="956"/>
      <c r="AK113" s="957">
        <v>301269</v>
      </c>
      <c r="AL113" s="955"/>
      <c r="AM113" s="955"/>
      <c r="AN113" s="955"/>
      <c r="AO113" s="956"/>
      <c r="AP113" s="958">
        <v>5.7</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v>318899</v>
      </c>
      <c r="BR113" s="853"/>
      <c r="BS113" s="853"/>
      <c r="BT113" s="853"/>
      <c r="BU113" s="853"/>
      <c r="BV113" s="853">
        <v>296069</v>
      </c>
      <c r="BW113" s="853"/>
      <c r="BX113" s="853"/>
      <c r="BY113" s="853"/>
      <c r="BZ113" s="853"/>
      <c r="CA113" s="853">
        <v>284922</v>
      </c>
      <c r="CB113" s="853"/>
      <c r="CC113" s="853"/>
      <c r="CD113" s="853"/>
      <c r="CE113" s="853"/>
      <c r="CF113" s="911">
        <v>5.4</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51752</v>
      </c>
      <c r="AB114" s="816"/>
      <c r="AC114" s="816"/>
      <c r="AD114" s="816"/>
      <c r="AE114" s="817"/>
      <c r="AF114" s="818">
        <v>50146</v>
      </c>
      <c r="AG114" s="816"/>
      <c r="AH114" s="816"/>
      <c r="AI114" s="816"/>
      <c r="AJ114" s="817"/>
      <c r="AK114" s="818">
        <v>55733</v>
      </c>
      <c r="AL114" s="816"/>
      <c r="AM114" s="816"/>
      <c r="AN114" s="816"/>
      <c r="AO114" s="817"/>
      <c r="AP114" s="860">
        <v>1.1000000000000001</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2523062</v>
      </c>
      <c r="BR114" s="853"/>
      <c r="BS114" s="853"/>
      <c r="BT114" s="853"/>
      <c r="BU114" s="853"/>
      <c r="BV114" s="853">
        <v>2499357</v>
      </c>
      <c r="BW114" s="853"/>
      <c r="BX114" s="853"/>
      <c r="BY114" s="853"/>
      <c r="BZ114" s="853"/>
      <c r="CA114" s="853">
        <v>2446307</v>
      </c>
      <c r="CB114" s="853"/>
      <c r="CC114" s="853"/>
      <c r="CD114" s="853"/>
      <c r="CE114" s="853"/>
      <c r="CF114" s="911">
        <v>46.3</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22747</v>
      </c>
      <c r="AB115" s="955"/>
      <c r="AC115" s="955"/>
      <c r="AD115" s="955"/>
      <c r="AE115" s="956"/>
      <c r="AF115" s="957">
        <v>22753</v>
      </c>
      <c r="AG115" s="955"/>
      <c r="AH115" s="955"/>
      <c r="AI115" s="955"/>
      <c r="AJ115" s="956"/>
      <c r="AK115" s="957">
        <v>22913</v>
      </c>
      <c r="AL115" s="955"/>
      <c r="AM115" s="955"/>
      <c r="AN115" s="955"/>
      <c r="AO115" s="956"/>
      <c r="AP115" s="958">
        <v>0.4</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1043018</v>
      </c>
      <c r="AB117" s="939"/>
      <c r="AC117" s="939"/>
      <c r="AD117" s="939"/>
      <c r="AE117" s="940"/>
      <c r="AF117" s="941">
        <v>1000089</v>
      </c>
      <c r="AG117" s="939"/>
      <c r="AH117" s="939"/>
      <c r="AI117" s="939"/>
      <c r="AJ117" s="940"/>
      <c r="AK117" s="941">
        <v>1249605</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22747</v>
      </c>
      <c r="AB119" s="925"/>
      <c r="AC119" s="925"/>
      <c r="AD119" s="925"/>
      <c r="AE119" s="926"/>
      <c r="AF119" s="927">
        <v>22753</v>
      </c>
      <c r="AG119" s="925"/>
      <c r="AH119" s="925"/>
      <c r="AI119" s="925"/>
      <c r="AJ119" s="926"/>
      <c r="AK119" s="927">
        <v>22913</v>
      </c>
      <c r="AL119" s="925"/>
      <c r="AM119" s="925"/>
      <c r="AN119" s="925"/>
      <c r="AO119" s="926"/>
      <c r="AP119" s="928">
        <v>0.4</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447</v>
      </c>
      <c r="BP119" s="914"/>
      <c r="BQ119" s="915">
        <v>12622451</v>
      </c>
      <c r="BR119" s="881"/>
      <c r="BS119" s="881"/>
      <c r="BT119" s="881"/>
      <c r="BU119" s="881"/>
      <c r="BV119" s="881">
        <v>12610166</v>
      </c>
      <c r="BW119" s="881"/>
      <c r="BX119" s="881"/>
      <c r="BY119" s="881"/>
      <c r="BZ119" s="881"/>
      <c r="CA119" s="881">
        <v>12582102</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5352956</v>
      </c>
      <c r="BR120" s="878"/>
      <c r="BS120" s="878"/>
      <c r="BT120" s="878"/>
      <c r="BU120" s="878"/>
      <c r="BV120" s="878">
        <v>4639828</v>
      </c>
      <c r="BW120" s="878"/>
      <c r="BX120" s="878"/>
      <c r="BY120" s="878"/>
      <c r="BZ120" s="878"/>
      <c r="CA120" s="878">
        <v>4330355</v>
      </c>
      <c r="CB120" s="878"/>
      <c r="CC120" s="878"/>
      <c r="CD120" s="878"/>
      <c r="CE120" s="878"/>
      <c r="CF120" s="902">
        <v>81.900000000000006</v>
      </c>
      <c r="CG120" s="903"/>
      <c r="CH120" s="903"/>
      <c r="CI120" s="903"/>
      <c r="CJ120" s="903"/>
      <c r="CK120" s="904" t="s">
        <v>451</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420846</v>
      </c>
      <c r="DR120" s="878"/>
      <c r="DS120" s="878"/>
      <c r="DT120" s="878"/>
      <c r="DU120" s="878"/>
      <c r="DV120" s="879">
        <v>8</v>
      </c>
      <c r="DW120" s="879"/>
      <c r="DX120" s="879"/>
      <c r="DY120" s="879"/>
      <c r="DZ120" s="880"/>
    </row>
    <row r="121" spans="1:130" s="230" customFormat="1" ht="26.25" customHeight="1" x14ac:dyDescent="0.15">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1770</v>
      </c>
      <c r="BR121" s="853"/>
      <c r="BS121" s="853"/>
      <c r="BT121" s="853"/>
      <c r="BU121" s="853"/>
      <c r="BV121" s="853">
        <v>601</v>
      </c>
      <c r="BW121" s="853"/>
      <c r="BX121" s="853"/>
      <c r="BY121" s="853"/>
      <c r="BZ121" s="853"/>
      <c r="CA121" s="853">
        <v>89</v>
      </c>
      <c r="CB121" s="853"/>
      <c r="CC121" s="853"/>
      <c r="CD121" s="853"/>
      <c r="CE121" s="853"/>
      <c r="CF121" s="911">
        <v>0</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6844912</v>
      </c>
      <c r="BR122" s="881"/>
      <c r="BS122" s="881"/>
      <c r="BT122" s="881"/>
      <c r="BU122" s="881"/>
      <c r="BV122" s="881">
        <v>6665856</v>
      </c>
      <c r="BW122" s="881"/>
      <c r="BX122" s="881"/>
      <c r="BY122" s="881"/>
      <c r="BZ122" s="881"/>
      <c r="CA122" s="881">
        <v>6628315</v>
      </c>
      <c r="CB122" s="881"/>
      <c r="CC122" s="881"/>
      <c r="CD122" s="881"/>
      <c r="CE122" s="881"/>
      <c r="CF122" s="882">
        <v>125.4</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12199638</v>
      </c>
      <c r="BR123" s="869"/>
      <c r="BS123" s="869"/>
      <c r="BT123" s="869"/>
      <c r="BU123" s="869"/>
      <c r="BV123" s="869">
        <v>11306285</v>
      </c>
      <c r="BW123" s="869"/>
      <c r="BX123" s="869"/>
      <c r="BY123" s="869"/>
      <c r="BZ123" s="869"/>
      <c r="CA123" s="869">
        <v>10958759</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7.7</v>
      </c>
      <c r="BR124" s="867"/>
      <c r="BS124" s="867"/>
      <c r="BT124" s="867"/>
      <c r="BU124" s="867"/>
      <c r="BV124" s="867">
        <v>25.2</v>
      </c>
      <c r="BW124" s="867"/>
      <c r="BX124" s="867"/>
      <c r="BY124" s="867"/>
      <c r="BZ124" s="867"/>
      <c r="CA124" s="867">
        <v>30.7</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v>582958</v>
      </c>
      <c r="DH124" s="800"/>
      <c r="DI124" s="800"/>
      <c r="DJ124" s="800"/>
      <c r="DK124" s="801"/>
      <c r="DL124" s="802">
        <v>517169</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1776</v>
      </c>
      <c r="AB128" s="837"/>
      <c r="AC128" s="837"/>
      <c r="AD128" s="837"/>
      <c r="AE128" s="838"/>
      <c r="AF128" s="839">
        <v>1788</v>
      </c>
      <c r="AG128" s="837"/>
      <c r="AH128" s="837"/>
      <c r="AI128" s="837"/>
      <c r="AJ128" s="838"/>
      <c r="AK128" s="839">
        <v>925</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14.52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6034623</v>
      </c>
      <c r="AB129" s="816"/>
      <c r="AC129" s="816"/>
      <c r="AD129" s="816"/>
      <c r="AE129" s="817"/>
      <c r="AF129" s="818">
        <v>5677349</v>
      </c>
      <c r="AG129" s="816"/>
      <c r="AH129" s="816"/>
      <c r="AI129" s="816"/>
      <c r="AJ129" s="817"/>
      <c r="AK129" s="818">
        <v>5837367</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19.52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576031</v>
      </c>
      <c r="AB130" s="816"/>
      <c r="AC130" s="816"/>
      <c r="AD130" s="816"/>
      <c r="AE130" s="817"/>
      <c r="AF130" s="818">
        <v>521729</v>
      </c>
      <c r="AG130" s="816"/>
      <c r="AH130" s="816"/>
      <c r="AI130" s="816"/>
      <c r="AJ130" s="817"/>
      <c r="AK130" s="818">
        <v>551448</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10.3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5458592</v>
      </c>
      <c r="AB131" s="800"/>
      <c r="AC131" s="800"/>
      <c r="AD131" s="800"/>
      <c r="AE131" s="801"/>
      <c r="AF131" s="802">
        <v>5155620</v>
      </c>
      <c r="AG131" s="800"/>
      <c r="AH131" s="800"/>
      <c r="AI131" s="800"/>
      <c r="AJ131" s="801"/>
      <c r="AK131" s="802">
        <v>5285919</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v>30.7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8.5225457410000001</v>
      </c>
      <c r="AB132" s="781"/>
      <c r="AC132" s="781"/>
      <c r="AD132" s="781"/>
      <c r="AE132" s="782"/>
      <c r="AF132" s="783">
        <v>9.2437379019999995</v>
      </c>
      <c r="AG132" s="781"/>
      <c r="AH132" s="781"/>
      <c r="AI132" s="781"/>
      <c r="AJ132" s="782"/>
      <c r="AK132" s="783">
        <v>13.190364819999999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8.8000000000000007</v>
      </c>
      <c r="AB133" s="760"/>
      <c r="AC133" s="760"/>
      <c r="AD133" s="760"/>
      <c r="AE133" s="761"/>
      <c r="AF133" s="759">
        <v>9.1</v>
      </c>
      <c r="AG133" s="760"/>
      <c r="AH133" s="760"/>
      <c r="AI133" s="760"/>
      <c r="AJ133" s="761"/>
      <c r="AK133" s="759">
        <v>10.3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daR6cmzpcE6cASaDKY3K8nA2hNYb7BtRO0whfVoc2r4SXJDuThYe3BuiC22q6Gvt2wPImUeitiHm16ER6aW+Q==" saltValue="PkOumgUUn2FUiYAmE4Y3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6LKRHFUGidwEdztT/DSnUh4CGlvTRT9dTVwiWnCCr0X1ohTwbMsxbrEP474A46Ra039zhMY3s5L/gPI4si3Rw==" saltValue="V2UAnS1yGFFKGenwWzi1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jsCGd+aCW1lKq+nfQDJocbtJo+CF0W5tW3NAz4yvlZNUyK6nXBc1io+7W31ko/t3h1AyEoddWVXMmeD1COw3A==" saltValue="F7yd3MAvUEWIueQjRI/B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2372063</v>
      </c>
      <c r="AP9" s="281">
        <v>137407</v>
      </c>
      <c r="AQ9" s="282">
        <v>93942</v>
      </c>
      <c r="AR9" s="283">
        <v>46.3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427023</v>
      </c>
      <c r="AP10" s="284">
        <v>24736</v>
      </c>
      <c r="AQ10" s="285">
        <v>12590</v>
      </c>
      <c r="AR10" s="286">
        <v>96.5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v>5914</v>
      </c>
      <c r="AP11" s="284">
        <v>343</v>
      </c>
      <c r="AQ11" s="285">
        <v>461</v>
      </c>
      <c r="AR11" s="286">
        <v>-25.6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493</v>
      </c>
      <c r="AP12" s="284" t="s">
        <v>493</v>
      </c>
      <c r="AQ12" s="285">
        <v>24</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494</v>
      </c>
      <c r="AL13" s="1167"/>
      <c r="AM13" s="1167"/>
      <c r="AN13" s="1168"/>
      <c r="AO13" s="284">
        <v>68316</v>
      </c>
      <c r="AP13" s="284">
        <v>3957</v>
      </c>
      <c r="AQ13" s="285">
        <v>3962</v>
      </c>
      <c r="AR13" s="286">
        <v>-0.1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495</v>
      </c>
      <c r="AL14" s="1167"/>
      <c r="AM14" s="1167"/>
      <c r="AN14" s="1168"/>
      <c r="AO14" s="284">
        <v>7224</v>
      </c>
      <c r="AP14" s="284">
        <v>418</v>
      </c>
      <c r="AQ14" s="285">
        <v>1657</v>
      </c>
      <c r="AR14" s="286">
        <v>-74.8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496</v>
      </c>
      <c r="AL15" s="1170"/>
      <c r="AM15" s="1170"/>
      <c r="AN15" s="1171"/>
      <c r="AO15" s="284">
        <v>-149819</v>
      </c>
      <c r="AP15" s="284">
        <v>-8679</v>
      </c>
      <c r="AQ15" s="285">
        <v>-5526</v>
      </c>
      <c r="AR15" s="286">
        <v>57.1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2730721</v>
      </c>
      <c r="AP16" s="284">
        <v>158183</v>
      </c>
      <c r="AQ16" s="285">
        <v>107111</v>
      </c>
      <c r="AR16" s="286">
        <v>47.7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501</v>
      </c>
      <c r="AL21" s="1173"/>
      <c r="AM21" s="1173"/>
      <c r="AN21" s="1174"/>
      <c r="AO21" s="297">
        <v>12.28</v>
      </c>
      <c r="AP21" s="298">
        <v>9.3000000000000007</v>
      </c>
      <c r="AQ21" s="299">
        <v>2.98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502</v>
      </c>
      <c r="AL22" s="1173"/>
      <c r="AM22" s="1173"/>
      <c r="AN22" s="1174"/>
      <c r="AO22" s="302">
        <v>98.8</v>
      </c>
      <c r="AP22" s="303">
        <v>96.8</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506</v>
      </c>
      <c r="AL32" s="1157"/>
      <c r="AM32" s="1157"/>
      <c r="AN32" s="1158"/>
      <c r="AO32" s="312">
        <v>869690</v>
      </c>
      <c r="AP32" s="312">
        <v>50379</v>
      </c>
      <c r="AQ32" s="313">
        <v>49869</v>
      </c>
      <c r="AR32" s="314">
        <v>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507</v>
      </c>
      <c r="AL33" s="1157"/>
      <c r="AM33" s="1157"/>
      <c r="AN33" s="1158"/>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493</v>
      </c>
      <c r="AP34" s="312" t="s">
        <v>493</v>
      </c>
      <c r="AQ34" s="313" t="s">
        <v>493</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301269</v>
      </c>
      <c r="AP35" s="312">
        <v>17452</v>
      </c>
      <c r="AQ35" s="313">
        <v>14647</v>
      </c>
      <c r="AR35" s="314">
        <v>19.2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v>55733</v>
      </c>
      <c r="AP36" s="312">
        <v>3228</v>
      </c>
      <c r="AQ36" s="313">
        <v>2417</v>
      </c>
      <c r="AR36" s="314">
        <v>33.6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v>22913</v>
      </c>
      <c r="AP37" s="312">
        <v>1327</v>
      </c>
      <c r="AQ37" s="313">
        <v>490</v>
      </c>
      <c r="AR37" s="314">
        <v>170.8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493</v>
      </c>
      <c r="AP38" s="315" t="s">
        <v>493</v>
      </c>
      <c r="AQ38" s="316">
        <v>2</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-925</v>
      </c>
      <c r="AP39" s="312">
        <v>-54</v>
      </c>
      <c r="AQ39" s="313">
        <v>-2755</v>
      </c>
      <c r="AR39" s="314">
        <v>-98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-551448</v>
      </c>
      <c r="AP40" s="312">
        <v>-31944</v>
      </c>
      <c r="AQ40" s="313">
        <v>-44075</v>
      </c>
      <c r="AR40" s="314">
        <v>-27.5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697232</v>
      </c>
      <c r="AP41" s="312">
        <v>40389</v>
      </c>
      <c r="AQ41" s="313">
        <v>20595</v>
      </c>
      <c r="AR41" s="314">
        <v>96.1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4916607</v>
      </c>
      <c r="AN51" s="334">
        <v>268579</v>
      </c>
      <c r="AO51" s="335">
        <v>46.8</v>
      </c>
      <c r="AP51" s="336">
        <v>87464</v>
      </c>
      <c r="AQ51" s="337">
        <v>19</v>
      </c>
      <c r="AR51" s="338">
        <v>27.8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2536043</v>
      </c>
      <c r="AN52" s="342">
        <v>138536</v>
      </c>
      <c r="AO52" s="343">
        <v>23.9</v>
      </c>
      <c r="AP52" s="344">
        <v>47479</v>
      </c>
      <c r="AQ52" s="345">
        <v>10.199999999999999</v>
      </c>
      <c r="AR52" s="346">
        <v>13.7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3461346</v>
      </c>
      <c r="AN53" s="334">
        <v>191414</v>
      </c>
      <c r="AO53" s="335">
        <v>-28.7</v>
      </c>
      <c r="AP53" s="336">
        <v>96248</v>
      </c>
      <c r="AQ53" s="337">
        <v>10</v>
      </c>
      <c r="AR53" s="338">
        <v>-38.700000000000003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1509417</v>
      </c>
      <c r="AN54" s="342">
        <v>83472</v>
      </c>
      <c r="AO54" s="343">
        <v>-39.700000000000003</v>
      </c>
      <c r="AP54" s="344">
        <v>55768</v>
      </c>
      <c r="AQ54" s="345">
        <v>17.5</v>
      </c>
      <c r="AR54" s="346">
        <v>-57.2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2541013</v>
      </c>
      <c r="AN55" s="334">
        <v>142465</v>
      </c>
      <c r="AO55" s="335">
        <v>-25.6</v>
      </c>
      <c r="AP55" s="336">
        <v>76413</v>
      </c>
      <c r="AQ55" s="337">
        <v>-20.6</v>
      </c>
      <c r="AR55" s="338">
        <v>-5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1218768</v>
      </c>
      <c r="AN56" s="342">
        <v>68332</v>
      </c>
      <c r="AO56" s="343">
        <v>-18.100000000000001</v>
      </c>
      <c r="AP56" s="344">
        <v>39658</v>
      </c>
      <c r="AQ56" s="345">
        <v>-28.9</v>
      </c>
      <c r="AR56" s="346">
        <v>10.8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2394795</v>
      </c>
      <c r="AN57" s="334">
        <v>135983</v>
      </c>
      <c r="AO57" s="335">
        <v>-4.5</v>
      </c>
      <c r="AP57" s="336">
        <v>66481</v>
      </c>
      <c r="AQ57" s="337">
        <v>-13</v>
      </c>
      <c r="AR57" s="338">
        <v>8.5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1122174</v>
      </c>
      <c r="AN58" s="342">
        <v>63720</v>
      </c>
      <c r="AO58" s="343">
        <v>-6.7</v>
      </c>
      <c r="AP58" s="344">
        <v>36120</v>
      </c>
      <c r="AQ58" s="345">
        <v>-8.9</v>
      </c>
      <c r="AR58" s="346">
        <v>2.2000000000000002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2329762</v>
      </c>
      <c r="AN59" s="334">
        <v>134957</v>
      </c>
      <c r="AO59" s="335">
        <v>-0.8</v>
      </c>
      <c r="AP59" s="336">
        <v>67825</v>
      </c>
      <c r="AQ59" s="337">
        <v>2</v>
      </c>
      <c r="AR59" s="338">
        <v>-2.8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1162286</v>
      </c>
      <c r="AN60" s="342">
        <v>67328</v>
      </c>
      <c r="AO60" s="343">
        <v>5.7</v>
      </c>
      <c r="AP60" s="344">
        <v>39417</v>
      </c>
      <c r="AQ60" s="345">
        <v>9.1</v>
      </c>
      <c r="AR60" s="346">
        <v>-3.4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3128705</v>
      </c>
      <c r="AN61" s="349">
        <v>174680</v>
      </c>
      <c r="AO61" s="350">
        <v>-2.6</v>
      </c>
      <c r="AP61" s="351">
        <v>78886</v>
      </c>
      <c r="AQ61" s="352">
        <v>-0.5</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1509738</v>
      </c>
      <c r="AN62" s="342">
        <v>84278</v>
      </c>
      <c r="AO62" s="343">
        <v>-7</v>
      </c>
      <c r="AP62" s="344">
        <v>43688</v>
      </c>
      <c r="AQ62" s="345">
        <v>-0.2</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vxCZuuVzAlJLfUwKgRZ5lxywdJH+EREsGylybpcSdPdrDpoZK+1aKpKsXQBhiO0RBjvCsf2fvq/YgXyCXQZg==" saltValue="3QFEtiwpzxrELRsUgp6r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J/RUO5igRGkOoSeeq9q/2BvKx/hqZbeW6OzYQTofLyWycF/yqf811ZU7c7bplMmPzqJBOKpc1J7yYMyfw38kMA==" saltValue="suyPrgB6+mz0irqOhZVQ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LkzNpTAlamVb4B0ggB+8TATszTmT9ivCUdshkQziYmCInrgFn451QGNZKjDTBJ6pwppK+yxjCwbiXbjAJe11Ew==" saltValue="Rl6W/zsZS86PiUB7lOH/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8.82</v>
      </c>
      <c r="G47" s="12">
        <v>12.54</v>
      </c>
      <c r="H47" s="12">
        <v>21.07</v>
      </c>
      <c r="I47" s="12">
        <v>22.78</v>
      </c>
      <c r="J47" s="13">
        <v>18.73</v>
      </c>
    </row>
    <row r="48" spans="2:10" ht="57.75" customHeight="1" x14ac:dyDescent="0.15">
      <c r="B48" s="14"/>
      <c r="C48" s="1177" t="s">
        <v>4</v>
      </c>
      <c r="D48" s="1177"/>
      <c r="E48" s="1178"/>
      <c r="F48" s="15">
        <v>9.9</v>
      </c>
      <c r="G48" s="16">
        <v>4.62</v>
      </c>
      <c r="H48" s="16">
        <v>8.85</v>
      </c>
      <c r="I48" s="16">
        <v>6.45</v>
      </c>
      <c r="J48" s="17">
        <v>7.28</v>
      </c>
    </row>
    <row r="49" spans="2:10" ht="57.75" customHeight="1" thickBot="1" x14ac:dyDescent="0.2">
      <c r="B49" s="18"/>
      <c r="C49" s="1179" t="s">
        <v>5</v>
      </c>
      <c r="D49" s="1179"/>
      <c r="E49" s="1180"/>
      <c r="F49" s="19" t="s">
        <v>536</v>
      </c>
      <c r="G49" s="20" t="s">
        <v>537</v>
      </c>
      <c r="H49" s="20">
        <v>13.78</v>
      </c>
      <c r="I49" s="20" t="s">
        <v>538</v>
      </c>
      <c r="J49" s="21" t="s">
        <v>539</v>
      </c>
    </row>
    <row r="50" spans="2:10" x14ac:dyDescent="0.15"/>
  </sheetData>
  <sheetProtection algorithmName="SHA-512" hashValue="0FOgNIiYF6jMk2jLqYTCQYeuK0DWWtDIUylGSYUbvK5F2nhht96OSVWEYsl1JUQOgfoO5uNQ9GIp8J94q4Fq2g==" saltValue="6hthtV4rnoNWJxYL+P4T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2025-03-18T23:54:44Z</cp:lastPrinted>
  <dcterms:created xsi:type="dcterms:W3CDTF">2025-02-19T02:56:42Z</dcterms:created>
  <dcterms:modified xsi:type="dcterms:W3CDTF">2025-09-16T01:56:30Z</dcterms:modified>
  <cp:category/>
</cp:coreProperties>
</file>