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J:\103総務課\04財政関係\23.財政状況資料集_比較分析表等\R2決算\20220311財政状況資料集作成\【財政状況資料集】_223441_小山町_2020\"/>
    </mc:Choice>
  </mc:AlternateContent>
  <xr:revisionPtr revIDLastSave="0" documentId="13_ncr:1_{3FFC1B55-E8A3-4AFC-928E-32E7CCD8D1C3}" xr6:coauthVersionLast="36" xr6:coauthVersionMax="36" xr10:uidLastSave="{00000000-0000-0000-0000-000000000000}"/>
  <bookViews>
    <workbookView xWindow="0" yWindow="0" windowWidth="14388" windowHeight="628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AM40" i="10"/>
  <c r="U40" i="10"/>
  <c r="C40" i="10"/>
  <c r="CO39" i="10"/>
  <c r="AM39" i="10"/>
  <c r="U39" i="10"/>
  <c r="C39" i="10"/>
  <c r="CO38" i="10"/>
  <c r="AM38" i="10"/>
  <c r="U38" i="10"/>
  <c r="C38" i="10"/>
  <c r="CO37" i="10"/>
  <c r="AM37" i="10"/>
  <c r="U37" i="10"/>
  <c r="C37" i="10"/>
  <c r="CO36" i="10"/>
  <c r="AM36" i="10"/>
  <c r="CO35" i="10"/>
  <c r="AM35" i="10"/>
  <c r="CO34" i="10"/>
  <c r="BW34" i="10"/>
  <c r="BW35" i="10" s="1"/>
  <c r="BW36" i="10" s="1"/>
  <c r="BW37" i="10" s="1"/>
  <c r="BW38" i="10" s="1"/>
  <c r="BW39" i="10" s="1"/>
  <c r="BW40" i="10" s="1"/>
  <c r="C34" i="10"/>
  <c r="C35" i="10" l="1"/>
  <c r="C36" i="10" s="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alcChain>
</file>

<file path=xl/sharedStrings.xml><?xml version="1.0" encoding="utf-8"?>
<sst xmlns="http://schemas.openxmlformats.org/spreadsheetml/2006/main" count="1103" uniqueCount="612">
  <si>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</si>
  <si>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</si>
  <si>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</si>
  <si>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</si>
  <si>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</si>
  <si>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</si>
  <si>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</si>
  <si>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</si>
  <si>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</si>
  <si>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</si>
  <si>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</si>
  <si>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</si>
  <si>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</si>
  <si>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</si>
  <si>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</si>
  <si>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</si>
  <si>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</si>
  <si>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</si>
  <si>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</si>
  <si>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</si>
  <si>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</si>
  <si>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</si>
  <si>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</si>
  <si>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</si>
  <si>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</si>
  <si>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</si>
  <si>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</si>
  <si>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</si>
  <si>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</si>
  <si>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</si>
  <si>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</si>
  <si>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</si>
  <si>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</si>
  <si>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</si>
  <si>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</si>
  <si>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</si>
  <si>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</si>
  <si>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</si>
  <si>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</si>
  <si>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</si>
  <si>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</si>
  <si>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</si>
  <si>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</si>
  <si>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</si>
  <si>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</si>
  <si>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</si>
  <si>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</si>
  <si>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</si>
  <si>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</si>
  <si>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</si>
  <si>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</si>
  <si>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</si>
  <si>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</si>
  <si>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</si>
  <si>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</si>
  <si>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</si>
  <si>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</si>
  <si>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</si>
  <si>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</si>
  <si>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</si>
  <si>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</si>
  <si>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</si>
  <si>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</si>
  <si>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</si>
  <si>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</si>
  <si>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</si>
  <si>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</si>
  <si>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</si>
  <si>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</si>
  <si>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</si>
  <si>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</si>
  <si>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</si>
  <si>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</si>
  <si>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</si>
  <si>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</si>
  <si>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</si>
  <si>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</si>
  <si>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</si>
  <si>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</si>
  <si>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</si>
  <si>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</si>
  <si>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</si>
  <si>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</si>
  <si>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</si>
  <si>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</si>
  <si>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</si>
  <si>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</si>
  <si>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</si>
  <si>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</si>
  <si>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</si>
  <si>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</si>
  <si>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</si>
  <si>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</si>
  <si>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</si>
  <si>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</si>
  <si>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</si>
  <si>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</si>
  <si>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</si>
  <si>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</si>
  <si>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</si>
  <si>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</si>
  <si>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</si>
  <si>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</si>
  <si>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</si>
  <si>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</si>
  <si>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</si>
  <si>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</si>
  <si>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</si>
  <si>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</si>
  <si>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</si>
  <si>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</si>
  <si>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</si>
  <si>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</si>
  <si>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</si>
  <si>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</si>
  <si>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</si>
  <si>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</si>
  <si>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</si>
  <si>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</si>
  <si>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</si>
  <si>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</si>
  <si>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</si>
  <si>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</si>
  <si>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</si>
  <si>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</si>
  <si>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</si>
  <si>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</si>
  <si>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</si>
  <si>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</si>
  <si>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</si>
  <si>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</si>
  <si>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</si>
  <si>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</si>
  <si>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</si>
  <si>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</si>
  <si>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</si>
  <si>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</si>
  <si>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</si>
  <si>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</si>
  <si>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</si>
  <si>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</si>
  <si>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</si>
  <si>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</si>
  <si>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</si>
  <si>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</si>
  <si>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</si>
  <si>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</si>
  <si>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</si>
  <si>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</si>
  <si>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</si>
  <si>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</si>
  <si>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</si>
  <si>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</si>
  <si>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木質バイオマス発電事業特別会計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</si>
  <si>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</si>
  <si>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</si>
  <si>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</si>
  <si>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</si>
  <si>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</si>
  <si>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</si>
  <si>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</si>
  <si>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</si>
  <si>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</si>
  <si>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</si>
  <si>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</si>
  <si>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</si>
  <si>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</si>
  <si>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</si>
  <si>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</si>
  <si>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</si>
  <si>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</si>
  <si>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</si>
  <si>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</si>
  <si>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</si>
  <si>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</si>
  <si>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</si>
  <si>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</si>
  <si>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</si>
  <si>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</si>
  <si>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</si>
  <si>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</si>
  <si>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</si>
  <si>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</si>
  <si>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</si>
  <si>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</si>
  <si>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</si>
  <si>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</si>
  <si>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</si>
  <si>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</si>
  <si>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</si>
  <si>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</si>
  <si>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</si>
  <si>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</si>
  <si>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</si>
  <si>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</si>
  <si>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</si>
  <si>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</si>
  <si>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</si>
  <si>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</si>
  <si>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</si>
  <si>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</si>
  <si>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</si>
  <si>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</si>
  <si>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</si>
  <si>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</si>
  <si>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</si>
  <si>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</si>
  <si>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</si>
  <si>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</si>
  <si>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</si>
  <si>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</si>
  <si>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</si>
  <si>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</si>
  <si>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</si>
  <si>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</si>
  <si>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</si>
  <si>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静岡県小山町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</si>
  <si>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</si>
  <si>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</si>
  <si>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</si>
  <si>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</si>
  <si>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</si>
  <si>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</si>
  <si>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</si>
  <si>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</si>
  <si>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</si>
  <si>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</si>
  <si>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</si>
  <si>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</si>
  <si>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</si>
  <si>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</si>
  <si>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</si>
  <si>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</si>
  <si>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</si>
  <si>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</si>
  <si>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</si>
  <si>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</si>
  <si>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</si>
  <si>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</si>
  <si>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</si>
  <si>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</si>
  <si>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</si>
  <si>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</si>
  <si>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</si>
  <si>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</si>
  <si>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</si>
  <si>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</si>
  <si>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</si>
  <si>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</si>
  <si>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</si>
  <si>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</si>
  <si>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</si>
  <si>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</si>
  <si>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</si>
  <si>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</si>
  <si>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</si>
  <si>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</si>
  <si>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</si>
  <si>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</si>
  <si>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</si>
  <si>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</si>
  <si>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</si>
  <si>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</si>
  <si>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</si>
  <si>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</si>
  <si>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</si>
  <si>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</si>
  <si>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</si>
  <si>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</si>
  <si>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</si>
  <si>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</si>
  <si>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</si>
  <si>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</si>
  <si>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</si>
  <si>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</si>
  <si>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</si>
  <si>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</si>
  <si>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</si>
  <si>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</si>
  <si>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</si>
  <si>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</si>
  <si>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</si>
  <si>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</si>
  <si>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</si>
  <si>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</si>
  <si>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</si>
  <si>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</si>
  <si>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</si>
  <si>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</si>
  <si>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</si>
  <si>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</si>
  <si>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</si>
  <si>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</si>
  <si>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</si>
  <si>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</si>
  <si>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</si>
  <si>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</si>
  <si>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</si>
  <si>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</si>
  <si>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</si>
  <si>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</si>
  <si>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</si>
  <si>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</si>
  <si>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</si>
  <si>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</si>
  <si>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</si>
  <si>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</si>
  <si>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</si>
  <si>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</si>
  <si>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</si>
  <si>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</si>
  <si>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</si>
  <si>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</si>
  <si>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</si>
  <si>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</si>
  <si>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</si>
  <si>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</si>
  <si>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</si>
  <si>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</si>
  <si>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</si>
  <si>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</si>
  <si>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</si>
  <si>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</si>
  <si>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</si>
  <si>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</si>
  <si>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</si>
  <si>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</si>
  <si>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</si>
  <si>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</si>
  <si>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</si>
  <si>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</si>
  <si>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</si>
  <si>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</si>
  <si>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</si>
  <si>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</si>
  <si>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</si>
  <si>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</si>
  <si>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</si>
  <si>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</si>
  <si>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</si>
  <si>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</si>
  <si>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</si>
  <si>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</si>
  <si>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</si>
  <si>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</si>
  <si>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</si>
  <si>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</si>
  <si>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</si>
  <si>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</si>
  <si>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</si>
  <si>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</si>
  <si>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</si>
  <si>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</si>
  <si>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</si>
  <si>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</si>
  <si>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</si>
  <si>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</si>
  <si>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</si>
  <si>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</si>
  <si>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</si>
  <si>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</si>
  <si>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</si>
  <si>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</si>
  <si>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</si>
  <si>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</si>
  <si>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</si>
  <si>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</si>
  <si>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</si>
  <si>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</si>
  <si>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静岡県小山町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</si>
  <si>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</si>
  <si>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</si>
  <si>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</si>
  <si>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</si>
  <si>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</si>
  <si>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</si>
  <si>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</si>
  <si>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</si>
  <si>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</si>
  <si>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</si>
  <si>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</si>
  <si>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</si>
  <si>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</si>
  <si>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</si>
  <si>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</si>
  <si>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</si>
  <si>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</si>
  <si>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</si>
  <si>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</si>
  <si>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</si>
  <si>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</si>
  <si>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</si>
  <si>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</si>
  <si>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</si>
  <si>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</si>
  <si>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</si>
  <si>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</si>
  <si>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</si>
  <si>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</si>
  <si>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</si>
  <si>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</si>
  <si>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</si>
  <si>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</si>
  <si>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</si>
  <si>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</si>
  <si>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</si>
  <si>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</si>
  <si>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</si>
  <si>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</si>
  <si>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</si>
  <si>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</si>
  <si>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</si>
  <si>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</si>
  <si>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法非適用企業</t>
    <phoneticPr fontId="5"/>
  </si>
  <si>
    <t>温泉供給事業特別会計</t>
    <phoneticPr fontId="5"/>
  </si>
  <si>
    <t>新産業集積エリア造成事業特別会計</t>
    <phoneticPr fontId="5"/>
  </si>
  <si>
    <t>上野工業団地造成事業特別会計</t>
    <phoneticPr fontId="5"/>
  </si>
  <si>
    <t>小山ＰＡ周辺開発事業特別会計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</si>
  <si>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</si>
  <si>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</si>
  <si>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</si>
  <si>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</si>
  <si>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</si>
  <si>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</si>
  <si>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</si>
  <si>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</si>
  <si>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</si>
  <si>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</si>
  <si>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</si>
  <si>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</si>
  <si>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</si>
  <si>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</si>
  <si>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</si>
  <si>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</si>
  <si>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</si>
  <si>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</si>
  <si>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</si>
  <si>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</si>
  <si>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</si>
  <si>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</si>
  <si>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</si>
  <si>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</si>
  <si>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</si>
  <si>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</si>
  <si>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</si>
  <si>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</si>
  <si>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</si>
  <si>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</si>
  <si>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</si>
  <si>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</si>
  <si>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</si>
  <si>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</si>
  <si>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</si>
  <si>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</si>
  <si>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</si>
  <si>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</si>
  <si>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</si>
  <si>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</si>
  <si>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</si>
  <si>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</si>
  <si>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</si>
  <si>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</si>
  <si>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</si>
  <si>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</si>
  <si>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</si>
  <si>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</si>
  <si>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</si>
  <si>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</si>
  <si>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</si>
  <si>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</si>
  <si>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</si>
  <si>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</si>
  <si>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</si>
  <si>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</si>
  <si>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</si>
  <si>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</si>
  <si>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</si>
  <si>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</si>
  <si>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</si>
  <si>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</si>
  <si>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</si>
  <si>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</si>
  <si>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</si>
  <si>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</si>
  <si>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</si>
  <si>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</si>
  <si>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</si>
  <si>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</si>
  <si>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</si>
  <si>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</si>
  <si>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</si>
  <si>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</si>
  <si>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</si>
  <si>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</si>
  <si>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</si>
  <si>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</si>
  <si>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</si>
  <si>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</si>
  <si>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</si>
  <si>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</si>
  <si>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</si>
  <si>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</si>
  <si>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</si>
  <si>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</si>
  <si>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</si>
  <si>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</si>
  <si>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</si>
  <si>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</si>
  <si>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</si>
  <si>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</si>
  <si>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</si>
  <si>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</si>
  <si>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</si>
  <si>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</si>
  <si>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</si>
  <si>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</si>
  <si>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</si>
  <si>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</si>
  <si>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</si>
  <si>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</si>
  <si>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</si>
  <si>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</si>
  <si>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</si>
  <si>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</si>
  <si>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</si>
  <si>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</si>
  <si>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</si>
  <si>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</si>
  <si>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</si>
  <si>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</si>
  <si>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</si>
  <si>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</si>
  <si>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</si>
  <si>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</si>
  <si>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</si>
  <si>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</si>
  <si>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</si>
  <si>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</si>
  <si>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</si>
  <si>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</si>
  <si>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</si>
  <si>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</si>
  <si>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</si>
  <si>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</si>
  <si>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</si>
  <si>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</si>
  <si>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</si>
  <si>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</si>
  <si>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</si>
  <si>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</si>
  <si>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</si>
  <si>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</si>
  <si>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</si>
  <si>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</si>
  <si>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</si>
  <si>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</si>
  <si>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</si>
  <si>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</si>
  <si>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</si>
  <si>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</si>
  <si>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</si>
  <si>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</si>
  <si>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</si>
  <si>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</si>
  <si>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</si>
  <si>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</si>
  <si>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</si>
  <si>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</si>
  <si>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</si>
  <si>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</si>
  <si>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</si>
  <si>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</si>
  <si>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</si>
  <si>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</si>
  <si>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</si>
  <si>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</si>
  <si>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</si>
  <si>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6.21</t>
  </si>
  <si>
    <t>▲ 0.86</t>
  </si>
  <si>
    <t>木質バイオマス発電事業特別会計</t>
  </si>
  <si>
    <t>▲ 0.14</t>
  </si>
  <si>
    <t>▲ 0.04</t>
  </si>
  <si>
    <t>▲ 0.25</t>
  </si>
  <si>
    <t>一般会計</t>
  </si>
  <si>
    <t>水道事業会計</t>
  </si>
  <si>
    <t>介護保険特別会計</t>
  </si>
  <si>
    <t>国民健康保険特別会計</t>
  </si>
  <si>
    <t>宅地造成事業特別会計</t>
  </si>
  <si>
    <t>後期高齢者医療特別会計</t>
  </si>
  <si>
    <t>下水道事業特別会計</t>
  </si>
  <si>
    <t>その他会計（赤字）</t>
  </si>
  <si>
    <t>その他会計（黒字）</t>
  </si>
  <si>
    <t>H27末</t>
    <phoneticPr fontId="5"/>
  </si>
  <si>
    <t>H28末</t>
    <phoneticPr fontId="5"/>
  </si>
  <si>
    <t>H29末</t>
    <phoneticPr fontId="5"/>
  </si>
  <si>
    <t>H30末</t>
    <phoneticPr fontId="5"/>
  </si>
  <si>
    <t>R01末</t>
    <phoneticPr fontId="5"/>
  </si>
  <si>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</si>
  <si>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</si>
  <si>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</si>
  <si>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</si>
  <si>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</si>
  <si>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</si>
  <si>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</si>
  <si>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t>
    <phoneticPr fontId="2"/>
  </si>
  <si>
    <t>御殿場市小山町土地開発公社</t>
    <phoneticPr fontId="2"/>
  </si>
  <si>
    <t>〇</t>
    <phoneticPr fontId="2"/>
  </si>
  <si>
    <t>総合計画推進基金</t>
    <rPh sb="0" eb="4">
      <t>ソウゴウケイカク</t>
    </rPh>
    <rPh sb="4" eb="8">
      <t>スイシンキキン</t>
    </rPh>
    <phoneticPr fontId="5"/>
  </si>
  <si>
    <t>教育振興基金</t>
    <rPh sb="0" eb="6">
      <t>キョウイクシンコウキキン</t>
    </rPh>
    <phoneticPr fontId="5"/>
  </si>
  <si>
    <t>庁舎建設基金</t>
    <rPh sb="0" eb="2">
      <t>チョウシャ</t>
    </rPh>
    <rPh sb="2" eb="6">
      <t>ケンセツキキン</t>
    </rPh>
    <phoneticPr fontId="5"/>
  </si>
  <si>
    <t>文化財保護基金</t>
    <rPh sb="0" eb="3">
      <t>ブンカザイ</t>
    </rPh>
    <rPh sb="3" eb="7">
      <t>ホゴキキン</t>
    </rPh>
    <phoneticPr fontId="5"/>
  </si>
  <si>
    <t>須走地域振興事業基金</t>
    <rPh sb="0" eb="4">
      <t>スバシリチイキ</t>
    </rPh>
    <rPh sb="4" eb="8">
      <t>シンコウジギョウ</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</si>
</sst>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F8E2-4CD9-B265-03236B9FDB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96257</c:v>
                </c:pt>
                <c:pt idx="1">
                  <c:v>145122</c:v>
                </c:pt>
                <c:pt idx="2">
                  <c:v>182954</c:v>
                </c:pt>
                <c:pt idx="3">
                  <c:v>268579</c:v>
                </c:pt>
                <c:pt idx="4">
                  <c:v>191414</c:v>
                </c:pt>
              </c:numCache>
            </c:numRef>
          </c:val>
          <c:smooth val="0"/>
          <c:extLst>
            <c:ext xmlns:c16="http://schemas.microsoft.com/office/drawing/2014/chart" uri="{C3380CC4-5D6E-409C-BE32-E72D297353CC}">
              <c16:uniqueId val="{00000001-F8E2-4CD9-B265-03236B9FDB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7.08</c:v>
                </c:pt>
                <c:pt idx="1">
                  <c:v>9.24</c:v>
                </c:pt>
                <c:pt idx="2">
                  <c:v>11.2</c:v>
                </c:pt>
                <c:pt idx="3">
                  <c:v>9.9</c:v>
                </c:pt>
                <c:pt idx="4">
                  <c:v>4.62</c:v>
                </c:pt>
              </c:numCache>
            </c:numRef>
          </c:val>
          <c:extLst>
            <c:ext xmlns:c16="http://schemas.microsoft.com/office/drawing/2014/chart" uri="{C3380CC4-5D6E-409C-BE32-E72D297353CC}">
              <c16:uniqueId val="{00000000-9F87-4121-ADB0-9189F88EB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11.39</c:v>
                </c:pt>
                <c:pt idx="1">
                  <c:v>11.98</c:v>
                </c:pt>
                <c:pt idx="2">
                  <c:v>13.8</c:v>
                </c:pt>
                <c:pt idx="3">
                  <c:v>8.82</c:v>
                </c:pt>
                <c:pt idx="4">
                  <c:v>12.54</c:v>
                </c:pt>
              </c:numCache>
            </c:numRef>
          </c:val>
          <c:extLst>
            <c:ext xmlns:c16="http://schemas.microsoft.com/office/drawing/2014/chart" uri="{C3380CC4-5D6E-409C-BE32-E72D297353CC}">
              <c16:uniqueId val="{00000001-9F87-4121-ADB0-9189F88EBB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0.33</c:v>
                </c:pt>
                <c:pt idx="1">
                  <c:v>3.03</c:v>
                </c:pt>
                <c:pt idx="2">
                  <c:v>4.13</c:v>
                </c:pt>
                <c:pt idx="3">
                  <c:v>-6.21</c:v>
                </c:pt>
                <c:pt idx="4">
                  <c:v>-0.86</c:v>
                </c:pt>
              </c:numCache>
            </c:numRef>
          </c:val>
          <c:smooth val="0"/>
          <c:extLst>
            <c:ext xmlns:c16="http://schemas.microsoft.com/office/drawing/2014/chart" uri="{C3380CC4-5D6E-409C-BE32-E72D297353CC}">
              <c16:uniqueId val="{00000002-9F87-4121-ADB0-9189F88EBB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0.17</c:v>
                </c:pt>
                <c:pt idx="4">
                  <c:v>#N/A</c:v>
                </c:pt>
                <c:pt idx="5">
                  <c:v>1.79</c:v>
                </c:pt>
                <c:pt idx="6">
                  <c:v>#N/A</c:v>
                </c:pt>
                <c:pt idx="7">
                  <c:v>14.16</c:v>
                </c:pt>
                <c:pt idx="8">
                  <c:v>#N/A</c:v>
                </c:pt>
                <c:pt idx="9">
                  <c:v>0.08</c:v>
                </c:pt>
              </c:numCache>
            </c:numRef>
          </c:val>
          <c:extLst>
            <c:ext xmlns:c16="http://schemas.microsoft.com/office/drawing/2014/chart" uri="{C3380CC4-5D6E-409C-BE32-E72D297353CC}">
              <c16:uniqueId val="{00000000-B4DC-4C63-A451-12A4DA8B9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DC-4C63-A451-12A4DA8B912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0.04</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2-B4DC-4C63-A451-12A4DA8B91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0.03</c:v>
                </c:pt>
                <c:pt idx="4">
                  <c:v>#N/A</c:v>
                </c:pt>
                <c:pt idx="5">
                  <c:v>0.01</c:v>
                </c:pt>
                <c:pt idx="6">
                  <c:v>#N/A</c:v>
                </c:pt>
                <c:pt idx="7">
                  <c:v>0.02</c:v>
                </c:pt>
                <c:pt idx="8">
                  <c:v>#N/A</c:v>
                </c:pt>
                <c:pt idx="9">
                  <c:v>0.11</c:v>
                </c:pt>
              </c:numCache>
            </c:numRef>
          </c:val>
          <c:extLst>
            <c:ext xmlns:c16="http://schemas.microsoft.com/office/drawing/2014/chart" uri="{C3380CC4-5D6E-409C-BE32-E72D297353CC}">
              <c16:uniqueId val="{00000003-B4DC-4C63-A451-12A4DA8B912D}"/>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2.4</c:v>
                </c:pt>
                <c:pt idx="8">
                  <c:v>#N/A</c:v>
                </c:pt>
                <c:pt idx="9">
                  <c:v>1.08</c:v>
                </c:pt>
              </c:numCache>
            </c:numRef>
          </c:val>
          <c:extLst>
            <c:ext xmlns:c16="http://schemas.microsoft.com/office/drawing/2014/chart" uri="{C3380CC4-5D6E-409C-BE32-E72D297353CC}">
              <c16:uniqueId val="{00000004-B4DC-4C63-A451-12A4DA8B91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3.64</c:v>
                </c:pt>
                <c:pt idx="2">
                  <c:v>#N/A</c:v>
                </c:pt>
                <c:pt idx="3">
                  <c:v>4.22</c:v>
                </c:pt>
                <c:pt idx="4">
                  <c:v>#N/A</c:v>
                </c:pt>
                <c:pt idx="5">
                  <c:v>3.62</c:v>
                </c:pt>
                <c:pt idx="6">
                  <c:v>#N/A</c:v>
                </c:pt>
                <c:pt idx="7">
                  <c:v>3.07</c:v>
                </c:pt>
                <c:pt idx="8">
                  <c:v>#N/A</c:v>
                </c:pt>
                <c:pt idx="9">
                  <c:v>2.6</c:v>
                </c:pt>
              </c:numCache>
            </c:numRef>
          </c:val>
          <c:extLst>
            <c:ext xmlns:c16="http://schemas.microsoft.com/office/drawing/2014/chart" uri="{C3380CC4-5D6E-409C-BE32-E72D297353CC}">
              <c16:uniqueId val="{00000005-B4DC-4C63-A451-12A4DA8B912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0.98</c:v>
                </c:pt>
                <c:pt idx="2">
                  <c:v>#N/A</c:v>
                </c:pt>
                <c:pt idx="3">
                  <c:v>1.96</c:v>
                </c:pt>
                <c:pt idx="4">
                  <c:v>#N/A</c:v>
                </c:pt>
                <c:pt idx="5">
                  <c:v>1.76</c:v>
                </c:pt>
                <c:pt idx="6">
                  <c:v>#N/A</c:v>
                </c:pt>
                <c:pt idx="7">
                  <c:v>2.69</c:v>
                </c:pt>
                <c:pt idx="8">
                  <c:v>#N/A</c:v>
                </c:pt>
                <c:pt idx="9">
                  <c:v>2.68</c:v>
                </c:pt>
              </c:numCache>
            </c:numRef>
          </c:val>
          <c:extLst>
            <c:ext xmlns:c16="http://schemas.microsoft.com/office/drawing/2014/chart" uri="{C3380CC4-5D6E-409C-BE32-E72D297353CC}">
              <c16:uniqueId val="{00000006-B4DC-4C63-A451-12A4DA8B912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6.48</c:v>
                </c:pt>
                <c:pt idx="2">
                  <c:v>#N/A</c:v>
                </c:pt>
                <c:pt idx="3">
                  <c:v>1.71</c:v>
                </c:pt>
                <c:pt idx="4">
                  <c:v>#N/A</c:v>
                </c:pt>
                <c:pt idx="5">
                  <c:v>2.2000000000000002</c:v>
                </c:pt>
                <c:pt idx="6">
                  <c:v>#N/A</c:v>
                </c:pt>
                <c:pt idx="7">
                  <c:v>2.94</c:v>
                </c:pt>
                <c:pt idx="8">
                  <c:v>#N/A</c:v>
                </c:pt>
                <c:pt idx="9">
                  <c:v>3.45</c:v>
                </c:pt>
              </c:numCache>
            </c:numRef>
          </c:val>
          <c:extLst>
            <c:ext xmlns:c16="http://schemas.microsoft.com/office/drawing/2014/chart" uri="{C3380CC4-5D6E-409C-BE32-E72D297353CC}">
              <c16:uniqueId val="{00000007-B4DC-4C63-A451-12A4DA8B91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7.05</c:v>
                </c:pt>
                <c:pt idx="2">
                  <c:v>#N/A</c:v>
                </c:pt>
                <c:pt idx="3">
                  <c:v>9.2100000000000009</c:v>
                </c:pt>
                <c:pt idx="4">
                  <c:v>#N/A</c:v>
                </c:pt>
                <c:pt idx="5">
                  <c:v>9.5299999999999994</c:v>
                </c:pt>
                <c:pt idx="6">
                  <c:v>#N/A</c:v>
                </c:pt>
                <c:pt idx="7">
                  <c:v>9.8699999999999992</c:v>
                </c:pt>
                <c:pt idx="8">
                  <c:v>#N/A</c:v>
                </c:pt>
                <c:pt idx="9">
                  <c:v>4.59</c:v>
                </c:pt>
              </c:numCache>
            </c:numRef>
          </c:val>
          <c:extLst>
            <c:ext xmlns:c16="http://schemas.microsoft.com/office/drawing/2014/chart" uri="{C3380CC4-5D6E-409C-BE32-E72D297353CC}">
              <c16:uniqueId val="{00000008-B4DC-4C63-A451-12A4DA8B912D}"/>
            </c:ext>
          </c:extLst>
        </c:ser>
        <c:ser>
          <c:idx val="9"/>
          <c:order val="9"/>
          <c:tx>
            <c:strRef>
              <c:f>データシート!$A$36</c:f>
              <c:strCache>
                <c:ptCount val="1"/>
                <c:pt idx="0">
                  <c:v>木質バイオマス発電事業特別会計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0</c:v>
                </c:pt>
                <c:pt idx="4">
                  <c:v>0.14000000000000001</c:v>
                </c:pt>
                <c:pt idx="5">
                  <c:v>#N/A</c:v>
                </c:pt>
                <c:pt idx="6">
                  <c:v>0.04</c:v>
                </c:pt>
                <c:pt idx="7">
                  <c:v>#N/A</c:v>
                </c:pt>
                <c:pt idx="8">
                  <c:v>0.25</c:v>
                </c:pt>
                <c:pt idx="9">
                  <c:v>#N/A</c:v>
                </c:pt>
              </c:numCache>
            </c:numRef>
          </c:val>
          <c:extLst>
            <c:ext xmlns:c16="http://schemas.microsoft.com/office/drawing/2014/chart" uri="{C3380CC4-5D6E-409C-BE32-E72D297353CC}">
              <c16:uniqueId val="{00000009-B4DC-4C63-A451-12A4DA8B9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552</c:v>
                </c:pt>
                <c:pt idx="5">
                  <c:v>569</c:v>
                </c:pt>
                <c:pt idx="8">
                  <c:v>569</c:v>
                </c:pt>
                <c:pt idx="11">
                  <c:v>567</c:v>
                </c:pt>
                <c:pt idx="14">
                  <c:v>568</c:v>
                </c:pt>
              </c:numCache>
            </c:numRef>
          </c:val>
          <c:extLst>
            <c:ext xmlns:c16="http://schemas.microsoft.com/office/drawing/2014/chart" uri="{C3380CC4-5D6E-409C-BE32-E72D297353CC}">
              <c16:uniqueId val="{00000000-1389-4D0F-9EC6-3A9414FC5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89-4D0F-9EC6-3A9414FC5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11</c:v>
                </c:pt>
              </c:numCache>
            </c:numRef>
          </c:val>
          <c:extLst>
            <c:ext xmlns:c16="http://schemas.microsoft.com/office/drawing/2014/chart" uri="{C3380CC4-5D6E-409C-BE32-E72D297353CC}">
              <c16:uniqueId val="{00000002-1389-4D0F-9EC6-3A9414FC5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29</c:v>
                </c:pt>
                <c:pt idx="6">
                  <c:v>30</c:v>
                </c:pt>
                <c:pt idx="9">
                  <c:v>28</c:v>
                </c:pt>
                <c:pt idx="12">
                  <c:v>60</c:v>
                </c:pt>
              </c:numCache>
            </c:numRef>
          </c:val>
          <c:extLst>
            <c:ext xmlns:c16="http://schemas.microsoft.com/office/drawing/2014/chart" uri="{C3380CC4-5D6E-409C-BE32-E72D297353CC}">
              <c16:uniqueId val="{00000003-1389-4D0F-9EC6-3A9414FC5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69</c:v>
                </c:pt>
                <c:pt idx="6">
                  <c:v>50</c:v>
                </c:pt>
                <c:pt idx="9">
                  <c:v>51</c:v>
                </c:pt>
                <c:pt idx="12">
                  <c:v>50</c:v>
                </c:pt>
              </c:numCache>
            </c:numRef>
          </c:val>
          <c:extLst>
            <c:ext xmlns:c16="http://schemas.microsoft.com/office/drawing/2014/chart" uri="{C3380CC4-5D6E-409C-BE32-E72D297353CC}">
              <c16:uniqueId val="{00000004-1389-4D0F-9EC6-3A9414FC5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89-4D0F-9EC6-3A9414FC5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89-4D0F-9EC6-3A9414FC5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890</c:v>
                </c:pt>
                <c:pt idx="3">
                  <c:v>890</c:v>
                </c:pt>
                <c:pt idx="6">
                  <c:v>874</c:v>
                </c:pt>
                <c:pt idx="9">
                  <c:v>873</c:v>
                </c:pt>
                <c:pt idx="12">
                  <c:v>882</c:v>
                </c:pt>
              </c:numCache>
            </c:numRef>
          </c:val>
          <c:extLst>
            <c:ext xmlns:c16="http://schemas.microsoft.com/office/drawing/2014/chart" uri="{C3380CC4-5D6E-409C-BE32-E72D297353CC}">
              <c16:uniqueId val="{00000007-1389-4D0F-9EC6-3A9414FC5F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419</c:v>
                </c:pt>
                <c:pt idx="5">
                  <c:v>#N/A</c:v>
                </c:pt>
                <c:pt idx="6">
                  <c:v>#N/A</c:v>
                </c:pt>
                <c:pt idx="7">
                  <c:v>385</c:v>
                </c:pt>
                <c:pt idx="8">
                  <c:v>#N/A</c:v>
                </c:pt>
                <c:pt idx="9">
                  <c:v>#N/A</c:v>
                </c:pt>
                <c:pt idx="10">
                  <c:v>385</c:v>
                </c:pt>
                <c:pt idx="11">
                  <c:v>#N/A</c:v>
                </c:pt>
                <c:pt idx="12">
                  <c:v>#N/A</c:v>
                </c:pt>
                <c:pt idx="13">
                  <c:v>435</c:v>
                </c:pt>
                <c:pt idx="14">
                  <c:v>#N/A</c:v>
                </c:pt>
              </c:numCache>
            </c:numRef>
          </c:val>
          <c:smooth val="0"/>
          <c:extLst>
            <c:ext xmlns:c16="http://schemas.microsoft.com/office/drawing/2014/chart" uri="{C3380CC4-5D6E-409C-BE32-E72D297353CC}">
              <c16:uniqueId val="{00000008-1389-4D0F-9EC6-3A9414FC5F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6361</c:v>
                </c:pt>
                <c:pt idx="5">
                  <c:v>6446</c:v>
                </c:pt>
                <c:pt idx="8">
                  <c:v>6407</c:v>
                </c:pt>
                <c:pt idx="11">
                  <c:v>6552</c:v>
                </c:pt>
                <c:pt idx="14">
                  <c:v>6808</c:v>
                </c:pt>
              </c:numCache>
            </c:numRef>
          </c:val>
          <c:extLst>
            <c:ext xmlns:c16="http://schemas.microsoft.com/office/drawing/2014/chart" uri="{C3380CC4-5D6E-409C-BE32-E72D297353CC}">
              <c16:uniqueId val="{00000000-A825-4B5B-ADA5-BFB2C0589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9</c:v>
                </c:pt>
                <c:pt idx="8">
                  <c:v>7</c:v>
                </c:pt>
                <c:pt idx="11">
                  <c:v>5</c:v>
                </c:pt>
                <c:pt idx="14">
                  <c:v>3</c:v>
                </c:pt>
              </c:numCache>
            </c:numRef>
          </c:val>
          <c:extLst>
            <c:ext xmlns:c16="http://schemas.microsoft.com/office/drawing/2014/chart" uri="{C3380CC4-5D6E-409C-BE32-E72D297353CC}">
              <c16:uniqueId val="{00000001-A825-4B5B-ADA5-BFB2C0589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1706</c:v>
                </c:pt>
                <c:pt idx="5">
                  <c:v>2516</c:v>
                </c:pt>
                <c:pt idx="8">
                  <c:v>10783</c:v>
                </c:pt>
                <c:pt idx="11">
                  <c:v>5785</c:v>
                </c:pt>
                <c:pt idx="14">
                  <c:v>5440</c:v>
                </c:pt>
              </c:numCache>
            </c:numRef>
          </c:val>
          <c:extLst>
            <c:ext xmlns:c16="http://schemas.microsoft.com/office/drawing/2014/chart" uri="{C3380CC4-5D6E-409C-BE32-E72D297353CC}">
              <c16:uniqueId val="{00000002-A825-4B5B-ADA5-BFB2C0589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25-4B5B-ADA5-BFB2C0589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25-4B5B-ADA5-BFB2C0589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25-4B5B-ADA5-BFB2C0589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2792</c:v>
                </c:pt>
                <c:pt idx="3">
                  <c:v>2606</c:v>
                </c:pt>
                <c:pt idx="6">
                  <c:v>2501</c:v>
                </c:pt>
                <c:pt idx="9">
                  <c:v>2542</c:v>
                </c:pt>
                <c:pt idx="12">
                  <c:v>2526</c:v>
                </c:pt>
              </c:numCache>
            </c:numRef>
          </c:val>
          <c:extLst>
            <c:ext xmlns:c16="http://schemas.microsoft.com/office/drawing/2014/chart" uri="{C3380CC4-5D6E-409C-BE32-E72D297353CC}">
              <c16:uniqueId val="{00000006-A825-4B5B-ADA5-BFB2C0589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223</c:v>
                </c:pt>
                <c:pt idx="3">
                  <c:v>420</c:v>
                </c:pt>
                <c:pt idx="6">
                  <c:v>388</c:v>
                </c:pt>
                <c:pt idx="9">
                  <c:v>368</c:v>
                </c:pt>
                <c:pt idx="12">
                  <c:v>323</c:v>
                </c:pt>
              </c:numCache>
            </c:numRef>
          </c:val>
          <c:extLst>
            <c:ext xmlns:c16="http://schemas.microsoft.com/office/drawing/2014/chart" uri="{C3380CC4-5D6E-409C-BE32-E72D297353CC}">
              <c16:uniqueId val="{00000007-A825-4B5B-ADA5-BFB2C0589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565</c:v>
                </c:pt>
                <c:pt idx="3">
                  <c:v>632</c:v>
                </c:pt>
                <c:pt idx="6">
                  <c:v>593</c:v>
                </c:pt>
                <c:pt idx="9">
                  <c:v>152</c:v>
                </c:pt>
                <c:pt idx="12">
                  <c:v>381</c:v>
                </c:pt>
              </c:numCache>
            </c:numRef>
          </c:val>
          <c:extLst>
            <c:ext xmlns:c16="http://schemas.microsoft.com/office/drawing/2014/chart" uri="{C3380CC4-5D6E-409C-BE32-E72D297353CC}">
              <c16:uniqueId val="{00000008-A825-4B5B-ADA5-BFB2C0589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425</c:v>
                </c:pt>
                <c:pt idx="6">
                  <c:v>340</c:v>
                </c:pt>
                <c:pt idx="9">
                  <c:v>0</c:v>
                </c:pt>
                <c:pt idx="12">
                  <c:v>429</c:v>
                </c:pt>
              </c:numCache>
            </c:numRef>
          </c:val>
          <c:extLst>
            <c:ext xmlns:c16="http://schemas.microsoft.com/office/drawing/2014/chart" uri="{C3380CC4-5D6E-409C-BE32-E72D297353CC}">
              <c16:uniqueId val="{00000009-A825-4B5B-ADA5-BFB2C0589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8155</c:v>
                </c:pt>
                <c:pt idx="3">
                  <c:v>8154</c:v>
                </c:pt>
                <c:pt idx="6">
                  <c:v>8101</c:v>
                </c:pt>
                <c:pt idx="9">
                  <c:v>8432</c:v>
                </c:pt>
                <c:pt idx="12">
                  <c:v>8465</c:v>
                </c:pt>
              </c:numCache>
            </c:numRef>
          </c:val>
          <c:extLst>
            <c:ext xmlns:c16="http://schemas.microsoft.com/office/drawing/2014/chart" uri="{C3380CC4-5D6E-409C-BE32-E72D297353CC}">
              <c16:uniqueId val="{0000000A-A825-4B5B-ADA5-BFB2C05896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3657</c:v>
                </c:pt>
                <c:pt idx="2">
                  <c:v>#N/A</c:v>
                </c:pt>
                <c:pt idx="3">
                  <c:v>#N/A</c:v>
                </c:pt>
                <c:pt idx="4">
                  <c:v>3266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25-4B5B-ADA5-BFB2C05896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752</c:v>
                </c:pt>
                <c:pt idx="1">
                  <c:v>482</c:v>
                </c:pt>
                <c:pt idx="2">
                  <c:v>712</c:v>
                </c:pt>
              </c:numCache>
            </c:numRef>
          </c:val>
          <c:extLst>
            <c:ext xmlns:c16="http://schemas.microsoft.com/office/drawing/2014/chart" uri="{C3380CC4-5D6E-409C-BE32-E72D297353CC}">
              <c16:uniqueId val="{00000000-7F06-45E0-849C-94E32ABB4F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F06-45E0-849C-94E32ABB4F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9871</c:v>
                </c:pt>
                <c:pt idx="1">
                  <c:v>5146</c:v>
                </c:pt>
                <c:pt idx="2">
                  <c:v>4598</c:v>
                </c:pt>
              </c:numCache>
            </c:numRef>
          </c:val>
          <c:extLst>
            <c:ext xmlns:c16="http://schemas.microsoft.com/office/drawing/2014/chart" uri="{C3380CC4-5D6E-409C-BE32-E72D297353CC}">
              <c16:uniqueId val="{00000002-7F06-45E0-849C-94E32ABB4F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償還の終了と新規起債の抑制により起債の元利償還金は減少していたが、道路整備事業の増加による償還額の増により元利償還金が増加した。また</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方式による地域優良賃貸住宅債務負担行為に基づく支出額が新たに増加したため、実質公債費比率の分子は増加した。</a:t>
          </a:r>
        </a:p>
        <a:p>
          <a:r>
            <a:rPr kumimoji="1" lang="ja-JP" altLang="en-US" sz="1400">
              <a:latin typeface="ＭＳ ゴシック" pitchFamily="49" charset="-128"/>
              <a:ea typeface="ＭＳ ゴシック" pitchFamily="49" charset="-128"/>
            </a:rPr>
            <a:t> 実質公債費比率の上昇抑制のため、計画的な財政運営に努める。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一般会計等に係る地方債の現在高は、都市計画道路及び町道整備等の地方債発行により増加した。また</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による地域優良賃貸住宅債務負担行為に基づく支出予定額の増などにより将来負担額が増加した。</a:t>
          </a:r>
        </a:p>
        <a:p>
          <a:r>
            <a:rPr kumimoji="1" lang="ja-JP" altLang="en-US" sz="1400">
              <a:latin typeface="ＭＳ ゴシック" pitchFamily="49" charset="-128"/>
              <a:ea typeface="ＭＳ ゴシック" pitchFamily="49" charset="-128"/>
            </a:rPr>
            <a:t>　また、平成３０年度にふるさと寄附の一部を総合計画推進基金等に積立てたことから、充当可能基金が大幅に増加し、取崩しをしたものの、充当可能財源等が将来負担額を上回った。</a:t>
          </a:r>
        </a:p>
        <a:p>
          <a:r>
            <a:rPr kumimoji="1" lang="ja-JP" altLang="en-US" sz="1400">
              <a:latin typeface="ＭＳ ゴシック" pitchFamily="49" charset="-128"/>
              <a:ea typeface="ＭＳ ゴシック" pitchFamily="49" charset="-128"/>
            </a:rPr>
            <a:t>　ふるさと寄附による積立金は、造成した工業団地等への企業立地に対する補助金や重点事業に充てることとしているため、今後は財政調整基金の計画的な積立てや起債発行額の抑制により、持続可能な財政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千万円、庁舎建設基金で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千万円、須走地域振興事業基金で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千万円増加した一方で、総合計画推進基金で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千万円、教育振興基金で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造成した工業団地等への企業立地に対する地域産業立地事業費補助金の支出に適切に対応していけるよう見込額を確保し、町税の減収などの不測の事態への対応のため、財政調整基金は一定額を確保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・総合計画推進基金：総合計画に定める重点事業の推進を図るため必要な財源を確保し、堅実な総合計画の実現に資する。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・教育振興基金：心豊かな教育の振興、子育て及び教育環境の整備等を行う経費に充てる。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・文化財保護基金：町内に所在する文化財の保存及び活用に要する経費に充てる。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・庁舎建設基金：小山町役場庁舎の建設又は改築等の実施に要する経費に充てる。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・須走地域振興事業基金：須走地域における地域振興事業、基盤整備事業等を行う経費に充てる。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・総合計画推進基金：町道整備事業などの総合計画重点事業に充てるため取崩しなどにより約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・教育振興基金：こども園整備事業、給食費無償化事業などに充てるため取崩しなどにより約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・庁舎建設基金：決算剰余金の一部から積立てたことにより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・文化財保護基金：登録文化財改等文化財の復原事業に充てるための取崩しにより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・総合計画推進基金：工業団地等への企業立地に対する地域産業立地事業費補助金などの支出に備えるため一定額を確保していく。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・庁舎建設基金：老朽化に伴う庁舎の建設又は改築等の負担を平準化するため、毎年度計画的に積み立てを行う。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・その他の特定目的基金については、それぞれの使途のため一定額を確保していく。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年台風災害における財源不足のためほぼ枯渇し、それ以降決算剰余金などにより着実に積み立てを行ってきたが、令和元年度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には再び台風災害により財源不足が生じることとなり、基金の取り崩しにより対応したため、基金残高が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・令和２年度において基金残高が増加したのは、決算剰余金により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・景気後退など不測の事態による町税の減収や、災害などの事態に備えるため、行財政改革の取り組みを進め、「第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次小山町総合計画前期基本計画」（令和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月）に基づく財政運営上の数値目標としている財政調整基金残高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増減なし（利息の積み立てのみ）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今後の起債の内容により、必要に応じて積み立てを行う。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歳以上人口の増加により、基準財政需要額が増となっているが、工業団地の造成事業と企業立地により、固定資産税が増加しており、</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となっているが、近年低下傾向（</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低下）にある。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今後も工業団地等の造成事業が順次完成し、固定資産税の増加が期待できる一方、高齢化による高齢者保健福祉費の増が見込まれることから、同程度で推移していくと予想される。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116946</xdr:rowOff>
    </xdr:from>
    <xdr:to>
      <xdr:col>23</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749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116946</xdr:rowOff>
    </xdr:from>
    <xdr:to>
      <xdr:col>19</xdr:col>
      <xdr:colOff>133350</xdr:colOff>
      <xdr:row>40</xdr:row>
      <xdr:rowOff>116946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7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116946</xdr:rowOff>
    </xdr:from>
    <xdr:to>
      <xdr:col>15</xdr:col>
      <xdr:colOff>82550</xdr:colOff>
      <xdr:row>40</xdr:row>
      <xdr:rowOff>116946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7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96838</xdr:rowOff>
    </xdr:from>
    <xdr:to>
      <xdr:col>11</xdr:col>
      <xdr:colOff>31750</xdr:colOff>
      <xdr:row>40</xdr:row>
      <xdr:rowOff>116946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9548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66146</xdr:rowOff>
    </xdr:from>
    <xdr:to>
      <xdr:col>19</xdr:col>
      <xdr:colOff>184150</xdr:colOff>
      <xdr:row>40</xdr:row>
      <xdr:rowOff>167746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9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66146</xdr:rowOff>
    </xdr:from>
    <xdr:to>
      <xdr:col>15</xdr:col>
      <xdr:colOff>133350</xdr:colOff>
      <xdr:row>40</xdr:row>
      <xdr:rowOff>167746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66146</xdr:rowOff>
    </xdr:from>
    <xdr:to>
      <xdr:col>11</xdr:col>
      <xdr:colOff>82550</xdr:colOff>
      <xdr:row>40</xdr:row>
      <xdr:rowOff>167746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46038</xdr:rowOff>
    </xdr:from>
    <xdr:to>
      <xdr:col>7</xdr:col>
      <xdr:colOff>31750</xdr:colOff>
      <xdr:row>40</xdr:row>
      <xdr:rowOff>147638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157815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町税の増加により経常一般財源は増加したが、人件費、扶助費にかかる経常経費が増加したことにより、経常収支比率は５％悪化し、</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　類似団体平均の推移に比べて、比率は年々悪化しており、施設の統廃合や民間譲渡を検討すると共に、優先度の低い事務事業について廃止・縮小を進め、現在の水準を下回らないよう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1694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0196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42969</xdr:rowOff>
    </xdr:from>
    <xdr:to>
      <xdr:col>19</xdr:col>
      <xdr:colOff>133350</xdr:colOff>
      <xdr:row>61</xdr:row>
      <xdr:rowOff>143510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0141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42969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9283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10795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39283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94421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163619</xdr:rowOff>
    </xdr:from>
    <xdr:to>
      <xdr:col>15</xdr:col>
      <xdr:colOff>133350</xdr:colOff>
      <xdr:row>61</xdr:row>
      <xdr:rowOff>93769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103946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71772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類似団体に比べ高くなっているのは、令和元年度まではふるさと寄附をしていただいた方へ、町の</a:t>
          </a:r>
          <a:r>
            <a:rPr kumimoji="1" lang="en-US" altLang="ja-JP" sz="1300">
              <a:latin typeface="ＭＳ Ｐゴシック" panose="020B0600070205080204" pitchFamily="50" charset="-128"/>
              <a:ea typeface="ＭＳ Ｐゴシック" panose="020B0600070205080204" pitchFamily="50" charset="-128"/>
            </a:rPr>
            <a:t>PR</a:t>
          </a:r>
          <a:r>
            <a:rPr kumimoji="1" lang="ja-JP" altLang="en-US" sz="1300">
              <a:latin typeface="ＭＳ Ｐゴシック" panose="020B0600070205080204" pitchFamily="50" charset="-128"/>
              <a:ea typeface="ＭＳ Ｐゴシック" panose="020B0600070205080204" pitchFamily="50" charset="-128"/>
            </a:rPr>
            <a:t>を行う振興事業によるものが主な要因となっていたが、令和２年度は人件費が主な要因となっている。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これは、企業立地や人口政策を重点的に進めていること、また、支所、町立こども園、小中学校などの施設数が類似団体に比べ多いことによるものである。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今後は、定員適正化等の行政改革の推進により、人件費、物件費の削減に取り組む方針である。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47262</xdr:rowOff>
    </xdr:from>
    <xdr:to>
      <xdr:col>23</xdr:col>
      <xdr:colOff>133350</xdr:colOff>
      <xdr:row>82</xdr:row>
      <xdr:rowOff>151764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34712"/>
          <a:ext cx="0" cy="2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123841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418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151764</xdr:rowOff>
    </xdr:from>
    <xdr:to>
      <xdr:col>24</xdr:col>
      <xdr:colOff>12700</xdr:colOff>
      <xdr:row>82</xdr:row>
      <xdr:rowOff>151764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1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133639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7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47262</xdr:rowOff>
    </xdr:from>
    <xdr:to>
      <xdr:col>24</xdr:col>
      <xdr:colOff>12700</xdr:colOff>
      <xdr:row>81</xdr:row>
      <xdr:rowOff>47262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3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49005</xdr:rowOff>
    </xdr:from>
    <xdr:to>
      <xdr:col>23</xdr:col>
      <xdr:colOff>133350</xdr:colOff>
      <xdr:row>82</xdr:row>
      <xdr:rowOff>127712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107905"/>
          <a:ext cx="8382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126230</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4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109703</xdr:rowOff>
    </xdr:from>
    <xdr:to>
      <xdr:col>23</xdr:col>
      <xdr:colOff>184150</xdr:colOff>
      <xdr:row>82</xdr:row>
      <xdr:rowOff>39853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9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127712</xdr:rowOff>
    </xdr:from>
    <xdr:to>
      <xdr:col>19</xdr:col>
      <xdr:colOff>133350</xdr:colOff>
      <xdr:row>89</xdr:row>
      <xdr:rowOff>147309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186612"/>
          <a:ext cx="889000" cy="12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87018</xdr:rowOff>
    </xdr:from>
    <xdr:to>
      <xdr:col>19</xdr:col>
      <xdr:colOff>184150</xdr:colOff>
      <xdr:row>82</xdr:row>
      <xdr:rowOff>17168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7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27345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4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107217</xdr:rowOff>
    </xdr:from>
    <xdr:to>
      <xdr:col>15</xdr:col>
      <xdr:colOff>82550</xdr:colOff>
      <xdr:row>89</xdr:row>
      <xdr:rowOff>147309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66117"/>
          <a:ext cx="889000" cy="1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102060</xdr:rowOff>
    </xdr:from>
    <xdr:to>
      <xdr:col>15</xdr:col>
      <xdr:colOff>133350</xdr:colOff>
      <xdr:row>82</xdr:row>
      <xdr:rowOff>32210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42387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61381</xdr:rowOff>
    </xdr:from>
    <xdr:to>
      <xdr:col>11</xdr:col>
      <xdr:colOff>31750</xdr:colOff>
      <xdr:row>82</xdr:row>
      <xdr:rowOff>107217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20281"/>
          <a:ext cx="889000" cy="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72924</xdr:rowOff>
    </xdr:from>
    <xdr:to>
      <xdr:col>11</xdr:col>
      <xdr:colOff>82550</xdr:colOff>
      <xdr:row>82</xdr:row>
      <xdr:rowOff>3074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13251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73240</xdr:rowOff>
    </xdr:from>
    <xdr:to>
      <xdr:col>7</xdr:col>
      <xdr:colOff>31750</xdr:colOff>
      <xdr:row>82</xdr:row>
      <xdr:rowOff>3390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13567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169655</xdr:rowOff>
    </xdr:from>
    <xdr:to>
      <xdr:col>23</xdr:col>
      <xdr:colOff>184150</xdr:colOff>
      <xdr:row>82</xdr:row>
      <xdr:rowOff>99805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69081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76912</xdr:rowOff>
    </xdr:from>
    <xdr:to>
      <xdr:col>19</xdr:col>
      <xdr:colOff>184150</xdr:colOff>
      <xdr:row>83</xdr:row>
      <xdr:rowOff>7062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163289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2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96509</xdr:rowOff>
    </xdr:from>
    <xdr:to>
      <xdr:col>15</xdr:col>
      <xdr:colOff>133350</xdr:colOff>
      <xdr:row>90</xdr:row>
      <xdr:rowOff>26659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53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11436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4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56417</xdr:rowOff>
    </xdr:from>
    <xdr:to>
      <xdr:col>11</xdr:col>
      <xdr:colOff>82550</xdr:colOff>
      <xdr:row>82</xdr:row>
      <xdr:rowOff>158017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142794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0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10581</xdr:rowOff>
    </xdr:from>
    <xdr:to>
      <xdr:col>7</xdr:col>
      <xdr:colOff>31750</xdr:colOff>
      <xdr:row>82</xdr:row>
      <xdr:rowOff>112181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96958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5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給与表の改正を進め、令和元年度以降１００ポイントを下回ったが、類似団体等の平均値を上回る状態が続いている。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今後も給与表の改正等、国家公務員の給与制度に準ずることを基本に、引き続き給与の適正化に努める。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34037</xdr:rowOff>
    </xdr:from>
    <xdr:to>
      <xdr:col>81</xdr:col>
      <xdr:colOff>44450</xdr:colOff>
      <xdr:row>86</xdr:row>
      <xdr:rowOff>82296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787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82296</xdr:rowOff>
    </xdr:from>
    <xdr:to>
      <xdr:col>77</xdr:col>
      <xdr:colOff>44450</xdr:colOff>
      <xdr:row>86</xdr:row>
      <xdr:rowOff>120904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2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120904</xdr:rowOff>
    </xdr:from>
    <xdr:to>
      <xdr:col>72</xdr:col>
      <xdr:colOff>203200</xdr:colOff>
      <xdr:row>87</xdr:row>
      <xdr:rowOff>36322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65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36322</xdr:rowOff>
    </xdr:from>
    <xdr:to>
      <xdr:col>68</xdr:col>
      <xdr:colOff>152400</xdr:colOff>
      <xdr:row>87</xdr:row>
      <xdr:rowOff>45974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5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154687</xdr:rowOff>
    </xdr:from>
    <xdr:to>
      <xdr:col>81</xdr:col>
      <xdr:colOff>95250</xdr:colOff>
      <xdr:row>86</xdr:row>
      <xdr:rowOff>84837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126764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31496</xdr:rowOff>
    </xdr:from>
    <xdr:to>
      <xdr:col>77</xdr:col>
      <xdr:colOff>95250</xdr:colOff>
      <xdr:row>86</xdr:row>
      <xdr:rowOff>133096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117873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70104</xdr:rowOff>
    </xdr:from>
    <xdr:to>
      <xdr:col>73</xdr:col>
      <xdr:colOff>44450</xdr:colOff>
      <xdr:row>87</xdr:row>
      <xdr:rowOff>254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156481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156972</xdr:rowOff>
    </xdr:from>
    <xdr:to>
      <xdr:col>68</xdr:col>
      <xdr:colOff>203200</xdr:colOff>
      <xdr:row>87</xdr:row>
      <xdr:rowOff>87122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71899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81551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民生、教育、土木、総務部門で多くなっている。これは、町立でこども園４園、中学校３校、小学校５校の運営によるもの、また、人口政策及び企業誘致や新東名関連整備事業など積極的な施策の実施のため、類似団体に比べ多く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127564</xdr:rowOff>
    </xdr:from>
    <xdr:to>
      <xdr:col>81</xdr:col>
      <xdr:colOff>44450</xdr:colOff>
      <xdr:row>62</xdr:row>
      <xdr:rowOff>159738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5746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159738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087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79304</xdr:rowOff>
    </xdr:from>
    <xdr:to>
      <xdr:col>72</xdr:col>
      <xdr:colOff>203200</xdr:colOff>
      <xdr:row>62</xdr:row>
      <xdr:rowOff>140970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09204"/>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35066</xdr:rowOff>
    </xdr:from>
    <xdr:to>
      <xdr:col>68</xdr:col>
      <xdr:colOff>152400</xdr:colOff>
      <xdr:row>62</xdr:row>
      <xdr:rowOff>79304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6496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76764</xdr:rowOff>
    </xdr:from>
    <xdr:to>
      <xdr:col>81</xdr:col>
      <xdr:colOff>95250</xdr:colOff>
      <xdr:row>63</xdr:row>
      <xdr:rowOff>6914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48841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108938</xdr:rowOff>
    </xdr:from>
    <xdr:to>
      <xdr:col>77</xdr:col>
      <xdr:colOff>95250</xdr:colOff>
      <xdr:row>63</xdr:row>
      <xdr:rowOff>39088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23865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2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28504</xdr:rowOff>
    </xdr:from>
    <xdr:to>
      <xdr:col>68</xdr:col>
      <xdr:colOff>203200</xdr:colOff>
      <xdr:row>62</xdr:row>
      <xdr:rowOff>130104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114881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4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155716</xdr:rowOff>
    </xdr:from>
    <xdr:to>
      <xdr:col>64</xdr:col>
      <xdr:colOff>152400</xdr:colOff>
      <xdr:row>62</xdr:row>
      <xdr:rowOff>85866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70643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元利償還金の減少により、単年度実質公債費比率は減少を続けており、３カ年の平均では、０．１ポイント向上し類似団体では中位である８．０％となったものの、全国平均、県平均とは大きく差がある。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今後、施設の長寿命化事業などによる起債の増加が予想されるが、計画的に取り組むことにより新規発行の抑制に努めていく。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153416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ふるさと寄附の基金積立により、将来負担比率は引き続き算定されないこととなった。しかし、当該基金については企業立地に対する補助金等地域振興事業への充当を予定しており、基金残高は大きく減少する見込みである。</a:t>
          </a:r>
        </a:p>
        <a:p>
          <a:r>
            <a:rPr kumimoji="1" lang="ja-JP" altLang="en-US" sz="1300">
              <a:latin typeface="ＭＳ Ｐゴシック" panose="020B0600070205080204" pitchFamily="50" charset="-128"/>
              <a:ea typeface="ＭＳ Ｐゴシック" panose="020B0600070205080204" pitchFamily="50" charset="-128"/>
            </a:rPr>
            <a:t>　今後は、新規発行債の抑制を行うとともに一般財源の確保等、財政の健全化を図る必要がある。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17</xdr:row>
      <xdr:rowOff>68517</xdr:rowOff>
    </xdr:from>
    <xdr:to>
      <xdr:col>68</xdr:col>
      <xdr:colOff>152400</xdr:colOff>
      <xdr:row>17</xdr:row>
      <xdr:rowOff>123412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983167"/>
          <a:ext cx="889000" cy="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17717</xdr:rowOff>
    </xdr:from>
    <xdr:to>
      <xdr:col>68</xdr:col>
      <xdr:colOff>203200</xdr:colOff>
      <xdr:row>17</xdr:row>
      <xdr:rowOff>119317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9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104094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72612</xdr:rowOff>
    </xdr:from>
    <xdr:to>
      <xdr:col>64</xdr:col>
      <xdr:colOff>152400</xdr:colOff>
      <xdr:row>18</xdr:row>
      <xdr:rowOff>2762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9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158989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7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でこども園４園の運営によるもの、また、人口政策及び企業誘致や新東名関連整備事業など積極的な施策の実施のため、職員数が類似団体に比べて多く、また、令和１０年～１３年の現職員４分の１程度の定年退職に備えた採用計画と職員の高年齢化により、人件費の決算額は類似団体平均に比べ増加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今後も定員適正化計画により定員管理を進めるが、行財政改革への取り組みを通じて削減に努める。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物件費に係る経常収支比率が類似団体に比べ高くなっているのは、生涯学習施設、健康増進施設などの指定管理のほか、保有する施設数が多いためである。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今後公共施設等総合管理計画に基づき総床面積の削減に向けた施設の統廃合に取り組むこととしている。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22225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98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60325</xdr:rowOff>
    </xdr:from>
    <xdr:to>
      <xdr:col>78</xdr:col>
      <xdr:colOff>69850</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749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60325</xdr:rowOff>
    </xdr:from>
    <xdr:to>
      <xdr:col>73</xdr:col>
      <xdr:colOff>180975</xdr:colOff>
      <xdr:row>18</xdr:row>
      <xdr:rowOff>3175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749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117475</xdr:rowOff>
    </xdr:from>
    <xdr:to>
      <xdr:col>69</xdr:col>
      <xdr:colOff>92075</xdr:colOff>
      <xdr:row>18</xdr:row>
      <xdr:rowOff>3175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32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142875</xdr:rowOff>
    </xdr:from>
    <xdr:to>
      <xdr:col>82</xdr:col>
      <xdr:colOff>158750</xdr:colOff>
      <xdr:row>18</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114952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xdr:rowOff>
    </xdr:from>
    <xdr:to>
      <xdr:col>74</xdr:col>
      <xdr:colOff>31750</xdr:colOff>
      <xdr:row>17</xdr:row>
      <xdr:rowOff>111125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121302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9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123825</xdr:rowOff>
    </xdr:from>
    <xdr:to>
      <xdr:col>69</xdr:col>
      <xdr:colOff>142875</xdr:colOff>
      <xdr:row>18</xdr:row>
      <xdr:rowOff>53975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38752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66675</xdr:rowOff>
    </xdr:from>
    <xdr:to>
      <xdr:col>65</xdr:col>
      <xdr:colOff>53975</xdr:colOff>
      <xdr:row>17</xdr:row>
      <xdr:rowOff>168275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153052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扶助費に係る経常収支比率は、類似団体等と比較して下回っている。</a:t>
          </a:r>
        </a:p>
        <a:p>
          <a:r>
            <a:rPr kumimoji="1" lang="ja-JP" altLang="en-US" sz="1300">
              <a:latin typeface="ＭＳ Ｐゴシック" panose="020B0600070205080204" pitchFamily="50" charset="-128"/>
              <a:ea typeface="ＭＳ Ｐゴシック" panose="020B0600070205080204" pitchFamily="50" charset="-128"/>
            </a:rPr>
            <a:t>　しかし、民間こども園への扶助額が年々増加しており、さらに高齢化の進展により更なる社会保障費の拡大が予想されるため、上昇するものと見込まれる。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95250</xdr:rowOff>
    </xdr:from>
    <xdr:to>
      <xdr:col>15</xdr:col>
      <xdr:colOff>98425</xdr:colOff>
      <xdr:row>54</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8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95250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類似団体と比較して下回っているのは、他会計への繰出金が少ないことがあげられるが、今後は、国民健康保険に対する繰出金の増加が見込まれている。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5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53</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8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53</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03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xdr:rowOff>
    </xdr:from>
    <xdr:to>
      <xdr:col>69</xdr:col>
      <xdr:colOff>92075</xdr:colOff>
      <xdr:row>53</xdr:row>
      <xdr:rowOff>54610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0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137160</xdr:rowOff>
    </xdr:from>
    <xdr:to>
      <xdr:col>69</xdr:col>
      <xdr:colOff>142875</xdr:colOff>
      <xdr:row>53</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3810</xdr:rowOff>
    </xdr:from>
    <xdr:to>
      <xdr:col>65</xdr:col>
      <xdr:colOff>53975</xdr:colOff>
      <xdr:row>53</xdr:row>
      <xdr:rowOff>105410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115587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が類似団体を上回っているのは、町内企業立地に対する地域産業立地事業費補助金、一部事務組合の負担金の増、ふるさと納税返礼品の増などによるためである。ふるさと納税は堅調であり、また令和７年頃までの間に地域産業立地事業費補助金の支出を予定しており、同様な水準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64951</xdr:rowOff>
    </xdr:from>
    <xdr:to>
      <xdr:col>82</xdr:col>
      <xdr:colOff>107950</xdr:colOff>
      <xdr:row>36</xdr:row>
      <xdr:rowOff>162923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3715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64951</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19231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1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51889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914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112123</xdr:rowOff>
    </xdr:from>
    <xdr:to>
      <xdr:col>82</xdr:col>
      <xdr:colOff>158750</xdr:colOff>
      <xdr:row>37</xdr:row>
      <xdr:rowOff>42273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84200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14151</xdr:rowOff>
    </xdr:from>
    <xdr:to>
      <xdr:col>78</xdr:col>
      <xdr:colOff>120650</xdr:colOff>
      <xdr:row>36</xdr:row>
      <xdr:rowOff>115751</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100528</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139881</xdr:rowOff>
    </xdr:from>
    <xdr:to>
      <xdr:col>69</xdr:col>
      <xdr:colOff>142875</xdr:colOff>
      <xdr:row>36</xdr:row>
      <xdr:rowOff>70031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54808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1089</xdr:rowOff>
    </xdr:from>
    <xdr:to>
      <xdr:col>65</xdr:col>
      <xdr:colOff>53975</xdr:colOff>
      <xdr:row>36</xdr:row>
      <xdr:rowOff>102689</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87466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近年の起債抑制と大型事業の償還終了による公債費の減少により、同水準を維持している。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令和元年台風災害による災害復旧事業債等の償還増加が見込まれるほか、施設の長寿命化事業が本格化することもあり、事務事業等の見直し、一般財源の確保に努め財政の健全化を図る必要がある。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65278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97282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繰出金は類似団体平均・県平均・全国平均と比べ下回っているが、人件費、物件費の増加により上昇し、中位となった。重点施策の推進によるものであるが、財政を圧迫する要因となっており、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76</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24790"/>
          <a:ext cx="8382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75</xdr:row>
      <xdr:rowOff>66040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8066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xdr:rowOff>
    </xdr:from>
    <xdr:to>
      <xdr:col>73</xdr:col>
      <xdr:colOff>180975</xdr:colOff>
      <xdr:row>74</xdr:row>
      <xdr:rowOff>119380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7038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16510</xdr:rowOff>
    </xdr:from>
    <xdr:to>
      <xdr:col>69</xdr:col>
      <xdr:colOff>92075</xdr:colOff>
      <xdr:row>74</xdr:row>
      <xdr:rowOff>62230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2703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137160</xdr:rowOff>
    </xdr:from>
    <xdr:to>
      <xdr:col>69</xdr:col>
      <xdr:colOff>142875</xdr:colOff>
      <xdr:row>74</xdr:row>
      <xdr:rowOff>67310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77487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xdr:rowOff>
    </xdr:from>
    <xdr:to>
      <xdr:col>65</xdr:col>
      <xdr:colOff>53975</xdr:colOff>
      <xdr:row>74</xdr:row>
      <xdr:rowOff>113030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123207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69075</xdr:rowOff>
    </xdr:from>
    <xdr:to>
      <xdr:col>29</xdr:col>
      <xdr:colOff>127000</xdr:colOff>
      <xdr:row>14</xdr:row>
      <xdr:rowOff>103403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7000"/>
          <a:ext cx="6477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103403</xdr:rowOff>
    </xdr:from>
    <xdr:to>
      <xdr:col>26</xdr:col>
      <xdr:colOff>50800</xdr:colOff>
      <xdr:row>15</xdr:row>
      <xdr:rowOff>63779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1328"/>
          <a:ext cx="698500" cy="13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63779</xdr:rowOff>
    </xdr:from>
    <xdr:to>
      <xdr:col>22</xdr:col>
      <xdr:colOff>114300</xdr:colOff>
      <xdr:row>15</xdr:row>
      <xdr:rowOff>146685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3154"/>
          <a:ext cx="698500" cy="8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146685</xdr:rowOff>
    </xdr:from>
    <xdr:to>
      <xdr:col>18</xdr:col>
      <xdr:colOff>177800</xdr:colOff>
      <xdr:row>16</xdr:row>
      <xdr:rowOff>8039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6060"/>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18275</xdr:rowOff>
    </xdr:from>
    <xdr:to>
      <xdr:col>29</xdr:col>
      <xdr:colOff>177800</xdr:colOff>
      <xdr:row>14</xdr:row>
      <xdr:rowOff>119875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34802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52603</xdr:rowOff>
    </xdr:from>
    <xdr:to>
      <xdr:col>26</xdr:col>
      <xdr:colOff>101600</xdr:colOff>
      <xdr:row>14</xdr:row>
      <xdr:rowOff>154203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164380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12979</xdr:rowOff>
    </xdr:from>
    <xdr:to>
      <xdr:col>22</xdr:col>
      <xdr:colOff>165100</xdr:colOff>
      <xdr:row>15</xdr:row>
      <xdr:rowOff>114579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124756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95885</xdr:rowOff>
    </xdr:from>
    <xdr:to>
      <xdr:col>19</xdr:col>
      <xdr:colOff>38100</xdr:colOff>
      <xdr:row>16</xdr:row>
      <xdr:rowOff>26035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36212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128689</xdr:rowOff>
    </xdr:from>
    <xdr:to>
      <xdr:col>15</xdr:col>
      <xdr:colOff>101600</xdr:colOff>
      <xdr:row>16</xdr:row>
      <xdr:rowOff>58839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69016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107379</xdr:rowOff>
    </xdr:from>
    <xdr:to>
      <xdr:col>29</xdr:col>
      <xdr:colOff>127000</xdr:colOff>
      <xdr:row>35</xdr:row>
      <xdr:rowOff>164090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7729"/>
          <a:ext cx="647700" cy="5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164090</xdr:rowOff>
    </xdr:from>
    <xdr:to>
      <xdr:col>26</xdr:col>
      <xdr:colOff>50800</xdr:colOff>
      <xdr:row>35</xdr:row>
      <xdr:rowOff>174739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4440"/>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144240</xdr:rowOff>
    </xdr:from>
    <xdr:to>
      <xdr:col>22</xdr:col>
      <xdr:colOff>114300</xdr:colOff>
      <xdr:row>35</xdr:row>
      <xdr:rowOff>174739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54590"/>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144240</xdr:rowOff>
    </xdr:from>
    <xdr:to>
      <xdr:col>18</xdr:col>
      <xdr:colOff>177800</xdr:colOff>
      <xdr:row>35</xdr:row>
      <xdr:rowOff>145193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54590"/>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56579</xdr:rowOff>
    </xdr:from>
    <xdr:to>
      <xdr:col>29</xdr:col>
      <xdr:colOff>177800</xdr:colOff>
      <xdr:row>35</xdr:row>
      <xdr:rowOff>158179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244556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113290</xdr:rowOff>
    </xdr:from>
    <xdr:to>
      <xdr:col>26</xdr:col>
      <xdr:colOff>101600</xdr:colOff>
      <xdr:row>35</xdr:row>
      <xdr:rowOff>214890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225067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123939</xdr:rowOff>
    </xdr:from>
    <xdr:to>
      <xdr:col>22</xdr:col>
      <xdr:colOff>165100</xdr:colOff>
      <xdr:row>35</xdr:row>
      <xdr:rowOff>225539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235716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93440</xdr:rowOff>
    </xdr:from>
    <xdr:to>
      <xdr:col>19</xdr:col>
      <xdr:colOff>38100</xdr:colOff>
      <xdr:row>35</xdr:row>
      <xdr:rowOff>195040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0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205217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94393</xdr:rowOff>
    </xdr:from>
    <xdr:to>
      <xdr:col>15</xdr:col>
      <xdr:colOff>101600</xdr:colOff>
      <xdr:row>35</xdr:row>
      <xdr:rowOff>195993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206170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98079</xdr:rowOff>
    </xdr:from>
    <xdr:to>
      <xdr:col>24</xdr:col>
      <xdr:colOff>63500</xdr:colOff>
      <xdr:row>33</xdr:row>
      <xdr:rowOff>35066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13029"/>
          <a:ext cx="838200" cy="2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35066</xdr:rowOff>
    </xdr:from>
    <xdr:to>
      <xdr:col>19</xdr:col>
      <xdr:colOff>177800</xdr:colOff>
      <xdr:row>33</xdr:row>
      <xdr:rowOff>129201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92916"/>
          <a:ext cx="889000" cy="9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129201</xdr:rowOff>
    </xdr:from>
    <xdr:to>
      <xdr:col>15</xdr:col>
      <xdr:colOff>50800</xdr:colOff>
      <xdr:row>34</xdr:row>
      <xdr:rowOff>41516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7051"/>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41516</xdr:rowOff>
    </xdr:from>
    <xdr:to>
      <xdr:col>10</xdr:col>
      <xdr:colOff>114300</xdr:colOff>
      <xdr:row>34</xdr:row>
      <xdr:rowOff>83269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0816"/>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47279</xdr:rowOff>
    </xdr:from>
    <xdr:to>
      <xdr:col>24</xdr:col>
      <xdr:colOff>114300</xdr:colOff>
      <xdr:row>31</xdr:row>
      <xdr:rowOff>148879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70156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1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155716</xdr:rowOff>
    </xdr:from>
    <xdr:to>
      <xdr:col>20</xdr:col>
      <xdr:colOff>38100</xdr:colOff>
      <xdr:row>33</xdr:row>
      <xdr:rowOff>85866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102393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78401</xdr:rowOff>
    </xdr:from>
    <xdr:to>
      <xdr:col>15</xdr:col>
      <xdr:colOff>101600</xdr:colOff>
      <xdr:row>34</xdr:row>
      <xdr:rowOff>8551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25078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162166</xdr:rowOff>
    </xdr:from>
    <xdr:to>
      <xdr:col>10</xdr:col>
      <xdr:colOff>165100</xdr:colOff>
      <xdr:row>34</xdr:row>
      <xdr:rowOff>92316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108843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32469</xdr:rowOff>
    </xdr:from>
    <xdr:to>
      <xdr:col>6</xdr:col>
      <xdr:colOff>38100</xdr:colOff>
      <xdr:row>34</xdr:row>
      <xdr:rowOff>134069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150596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34189</xdr:rowOff>
    </xdr:from>
    <xdr:to>
      <xdr:col>24</xdr:col>
      <xdr:colOff>62865</xdr:colOff>
      <xdr:row>59</xdr:row>
      <xdr:rowOff>14538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9978289"/>
          <a:ext cx="1270" cy="15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18966</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14538</xdr:rowOff>
    </xdr:from>
    <xdr:to>
      <xdr:col>24</xdr:col>
      <xdr:colOff>152400</xdr:colOff>
      <xdr:row>59</xdr:row>
      <xdr:rowOff>14538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3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152316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97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34189</xdr:rowOff>
    </xdr:from>
    <xdr:to>
      <xdr:col>24</xdr:col>
      <xdr:colOff>152400</xdr:colOff>
      <xdr:row>58</xdr:row>
      <xdr:rowOff>34189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997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48857</xdr:rowOff>
    </xdr:from>
    <xdr:to>
      <xdr:col>24</xdr:col>
      <xdr:colOff>63500</xdr:colOff>
      <xdr:row>58</xdr:row>
      <xdr:rowOff>128984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92957"/>
          <a:ext cx="838200" cy="8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63417</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10007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82927</xdr:rowOff>
    </xdr:from>
    <xdr:to>
      <xdr:col>24</xdr:col>
      <xdr:colOff>114300</xdr:colOff>
      <xdr:row>59</xdr:row>
      <xdr:rowOff>13077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1002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62141</xdr:rowOff>
    </xdr:from>
    <xdr:to>
      <xdr:col>19</xdr:col>
      <xdr:colOff>177800</xdr:colOff>
      <xdr:row>58</xdr:row>
      <xdr:rowOff>48857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8806091"/>
          <a:ext cx="889000" cy="11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87809</xdr:rowOff>
    </xdr:from>
    <xdr:to>
      <xdr:col>20</xdr:col>
      <xdr:colOff>38100</xdr:colOff>
      <xdr:row>59</xdr:row>
      <xdr:rowOff>17959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100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1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62141</xdr:rowOff>
    </xdr:from>
    <xdr:to>
      <xdr:col>15</xdr:col>
      <xdr:colOff>50800</xdr:colOff>
      <xdr:row>58</xdr:row>
      <xdr:rowOff>27015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806091"/>
          <a:ext cx="889000" cy="11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70261</xdr:rowOff>
    </xdr:from>
    <xdr:to>
      <xdr:col>15</xdr:col>
      <xdr:colOff>101600</xdr:colOff>
      <xdr:row>59</xdr:row>
      <xdr:rowOff>411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162988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27015</xdr:rowOff>
    </xdr:from>
    <xdr:to>
      <xdr:col>10</xdr:col>
      <xdr:colOff>114300</xdr:colOff>
      <xdr:row>58</xdr:row>
      <xdr:rowOff>65655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71115"/>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96641</xdr:rowOff>
    </xdr:from>
    <xdr:to>
      <xdr:col>10</xdr:col>
      <xdr:colOff>165100</xdr:colOff>
      <xdr:row>59</xdr:row>
      <xdr:rowOff>26791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17918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94153</xdr:rowOff>
    </xdr:from>
    <xdr:to>
      <xdr:col>6</xdr:col>
      <xdr:colOff>38100</xdr:colOff>
      <xdr:row>59</xdr:row>
      <xdr:rowOff>24303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15430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78184</xdr:rowOff>
    </xdr:from>
    <xdr:to>
      <xdr:col>24</xdr:col>
      <xdr:colOff>114300</xdr:colOff>
      <xdr:row>59</xdr:row>
      <xdr:rowOff>8334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107867</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169507</xdr:rowOff>
    </xdr:from>
    <xdr:to>
      <xdr:col>20</xdr:col>
      <xdr:colOff>38100</xdr:colOff>
      <xdr:row>58</xdr:row>
      <xdr:rowOff>99657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116184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7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11341</xdr:rowOff>
    </xdr:from>
    <xdr:to>
      <xdr:col>15</xdr:col>
      <xdr:colOff>101600</xdr:colOff>
      <xdr:row>51</xdr:row>
      <xdr:rowOff>112941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7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129468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53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147665</xdr:rowOff>
    </xdr:from>
    <xdr:to>
      <xdr:col>10</xdr:col>
      <xdr:colOff>165100</xdr:colOff>
      <xdr:row>58</xdr:row>
      <xdr:rowOff>77815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94342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9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14855</xdr:rowOff>
    </xdr:from>
    <xdr:to>
      <xdr:col>6</xdr:col>
      <xdr:colOff>38100</xdr:colOff>
      <xdr:row>58</xdr:row>
      <xdr:rowOff>116455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132982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3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21582</xdr:rowOff>
    </xdr:from>
    <xdr:to>
      <xdr:col>24</xdr:col>
      <xdr:colOff>63500</xdr:colOff>
      <xdr:row>77</xdr:row>
      <xdr:rowOff>135334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051782"/>
          <a:ext cx="838200" cy="2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21582</xdr:rowOff>
    </xdr:from>
    <xdr:to>
      <xdr:col>19</xdr:col>
      <xdr:colOff>177800</xdr:colOff>
      <xdr:row>77</xdr:row>
      <xdr:rowOff>136522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51782"/>
          <a:ext cx="889000" cy="28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136522</xdr:rowOff>
    </xdr:from>
    <xdr:to>
      <xdr:col>15</xdr:col>
      <xdr:colOff>50800</xdr:colOff>
      <xdr:row>77</xdr:row>
      <xdr:rowOff>161942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817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161942</xdr:rowOff>
    </xdr:from>
    <xdr:to>
      <xdr:col>10</xdr:col>
      <xdr:colOff>114300</xdr:colOff>
      <xdr:row>77</xdr:row>
      <xdr:rowOff>165188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6359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84534</xdr:rowOff>
    </xdr:from>
    <xdr:to>
      <xdr:col>24</xdr:col>
      <xdr:colOff>114300</xdr:colOff>
      <xdr:row>78</xdr:row>
      <xdr:rowOff>14684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62961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6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142232</xdr:rowOff>
    </xdr:from>
    <xdr:to>
      <xdr:col>20</xdr:col>
      <xdr:colOff>38100</xdr:colOff>
      <xdr:row>76</xdr:row>
      <xdr:rowOff>72383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009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88909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85722</xdr:rowOff>
    </xdr:from>
    <xdr:to>
      <xdr:col>15</xdr:col>
      <xdr:colOff>101600</xdr:colOff>
      <xdr:row>78</xdr:row>
      <xdr:rowOff>15872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32399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06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111142</xdr:rowOff>
    </xdr:from>
    <xdr:to>
      <xdr:col>10</xdr:col>
      <xdr:colOff>165100</xdr:colOff>
      <xdr:row>78</xdr:row>
      <xdr:rowOff>41292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57819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8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114388</xdr:rowOff>
    </xdr:from>
    <xdr:to>
      <xdr:col>6</xdr:col>
      <xdr:colOff>38100</xdr:colOff>
      <xdr:row>78</xdr:row>
      <xdr:rowOff>44538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61065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9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116025</xdr:rowOff>
    </xdr:from>
    <xdr:to>
      <xdr:col>24</xdr:col>
      <xdr:colOff>63500</xdr:colOff>
      <xdr:row>96</xdr:row>
      <xdr:rowOff>160046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75225"/>
          <a:ext cx="8382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160046</xdr:rowOff>
    </xdr:from>
    <xdr:to>
      <xdr:col>19</xdr:col>
      <xdr:colOff>177800</xdr:colOff>
      <xdr:row>97</xdr:row>
      <xdr:rowOff>38902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19246"/>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38902</xdr:rowOff>
    </xdr:from>
    <xdr:to>
      <xdr:col>15</xdr:col>
      <xdr:colOff>50800</xdr:colOff>
      <xdr:row>97</xdr:row>
      <xdr:rowOff>49902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669552"/>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49902</xdr:rowOff>
    </xdr:from>
    <xdr:to>
      <xdr:col>10</xdr:col>
      <xdr:colOff>114300</xdr:colOff>
      <xdr:row>97</xdr:row>
      <xdr:rowOff>92394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8055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65225</xdr:rowOff>
    </xdr:from>
    <xdr:to>
      <xdr:col>24</xdr:col>
      <xdr:colOff>114300</xdr:colOff>
      <xdr:row>96</xdr:row>
      <xdr:rowOff>166825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43652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109246</xdr:rowOff>
    </xdr:from>
    <xdr:to>
      <xdr:col>20</xdr:col>
      <xdr:colOff>38100</xdr:colOff>
      <xdr:row>97</xdr:row>
      <xdr:rowOff>39396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30523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159552</xdr:rowOff>
    </xdr:from>
    <xdr:to>
      <xdr:col>15</xdr:col>
      <xdr:colOff>101600</xdr:colOff>
      <xdr:row>97</xdr:row>
      <xdr:rowOff>89702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80829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170552</xdr:rowOff>
    </xdr:from>
    <xdr:to>
      <xdr:col>10</xdr:col>
      <xdr:colOff>165100</xdr:colOff>
      <xdr:row>97</xdr:row>
      <xdr:rowOff>100702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91829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41594</xdr:rowOff>
    </xdr:from>
    <xdr:to>
      <xdr:col>6</xdr:col>
      <xdr:colOff>38100</xdr:colOff>
      <xdr:row>97</xdr:row>
      <xdr:rowOff>143194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134321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116529</xdr:rowOff>
    </xdr:from>
    <xdr:to>
      <xdr:col>55</xdr:col>
      <xdr:colOff>0</xdr:colOff>
      <xdr:row>36</xdr:row>
      <xdr:rowOff>103362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774379"/>
          <a:ext cx="838200" cy="50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103362</xdr:rowOff>
    </xdr:from>
    <xdr:to>
      <xdr:col>50</xdr:col>
      <xdr:colOff>114300</xdr:colOff>
      <xdr:row>37</xdr:row>
      <xdr:rowOff>58282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75562"/>
          <a:ext cx="8890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27508</xdr:rowOff>
    </xdr:from>
    <xdr:to>
      <xdr:col>45</xdr:col>
      <xdr:colOff>177800</xdr:colOff>
      <xdr:row>37</xdr:row>
      <xdr:rowOff>58282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371158"/>
          <a:ext cx="889000" cy="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135572</xdr:rowOff>
    </xdr:from>
    <xdr:to>
      <xdr:col>41</xdr:col>
      <xdr:colOff>50800</xdr:colOff>
      <xdr:row>37</xdr:row>
      <xdr:rowOff>27508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07772"/>
          <a:ext cx="889000" cy="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65729</xdr:rowOff>
    </xdr:from>
    <xdr:to>
      <xdr:col>55</xdr:col>
      <xdr:colOff>50800</xdr:colOff>
      <xdr:row>33</xdr:row>
      <xdr:rowOff>167329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88606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7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52562</xdr:rowOff>
    </xdr:from>
    <xdr:to>
      <xdr:col>50</xdr:col>
      <xdr:colOff>165100</xdr:colOff>
      <xdr:row>36</xdr:row>
      <xdr:rowOff>154162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170689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7482</xdr:rowOff>
    </xdr:from>
    <xdr:to>
      <xdr:col>46</xdr:col>
      <xdr:colOff>38100</xdr:colOff>
      <xdr:row>37</xdr:row>
      <xdr:rowOff>109082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100209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148158</xdr:rowOff>
    </xdr:from>
    <xdr:to>
      <xdr:col>41</xdr:col>
      <xdr:colOff>101600</xdr:colOff>
      <xdr:row>37</xdr:row>
      <xdr:rowOff>78308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69435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84772</xdr:rowOff>
    </xdr:from>
    <xdr:to>
      <xdr:col>36</xdr:col>
      <xdr:colOff>165100</xdr:colOff>
      <xdr:row>37</xdr:row>
      <xdr:rowOff>14922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31449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111907</xdr:rowOff>
    </xdr:from>
    <xdr:to>
      <xdr:col>55</xdr:col>
      <xdr:colOff>0</xdr:colOff>
      <xdr:row>53</xdr:row>
      <xdr:rowOff>121805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855857"/>
          <a:ext cx="838200" cy="35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111907</xdr:rowOff>
    </xdr:from>
    <xdr:to>
      <xdr:col>50</xdr:col>
      <xdr:colOff>114300</xdr:colOff>
      <xdr:row>53</xdr:row>
      <xdr:rowOff>160484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855857"/>
          <a:ext cx="889000" cy="39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160484</xdr:rowOff>
    </xdr:from>
    <xdr:to>
      <xdr:col>45</xdr:col>
      <xdr:colOff>177800</xdr:colOff>
      <xdr:row>54</xdr:row>
      <xdr:rowOff>162003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47334"/>
          <a:ext cx="889000" cy="1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162003</xdr:rowOff>
    </xdr:from>
    <xdr:to>
      <xdr:col>41</xdr:col>
      <xdr:colOff>50800</xdr:colOff>
      <xdr:row>56</xdr:row>
      <xdr:rowOff>42513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20303"/>
          <a:ext cx="889000" cy="2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71005</xdr:rowOff>
    </xdr:from>
    <xdr:to>
      <xdr:col>55</xdr:col>
      <xdr:colOff>50800</xdr:colOff>
      <xdr:row>54</xdr:row>
      <xdr:rowOff>1155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93882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0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61107</xdr:rowOff>
    </xdr:from>
    <xdr:to>
      <xdr:col>50</xdr:col>
      <xdr:colOff>165100</xdr:colOff>
      <xdr:row>51</xdr:row>
      <xdr:rowOff>162707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7784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5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109684</xdr:rowOff>
    </xdr:from>
    <xdr:to>
      <xdr:col>46</xdr:col>
      <xdr:colOff>38100</xdr:colOff>
      <xdr:row>54</xdr:row>
      <xdr:rowOff>39834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56361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9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111203</xdr:rowOff>
    </xdr:from>
    <xdr:to>
      <xdr:col>41</xdr:col>
      <xdr:colOff>101600</xdr:colOff>
      <xdr:row>55</xdr:row>
      <xdr:rowOff>41353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57880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163163</xdr:rowOff>
    </xdr:from>
    <xdr:to>
      <xdr:col>36</xdr:col>
      <xdr:colOff>165100</xdr:colOff>
      <xdr:row>56</xdr:row>
      <xdr:rowOff>93313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109840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16980</xdr:rowOff>
    </xdr:from>
    <xdr:to>
      <xdr:col>55</xdr:col>
      <xdr:colOff>0</xdr:colOff>
      <xdr:row>77</xdr:row>
      <xdr:rowOff>94331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875730"/>
          <a:ext cx="838200" cy="4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30118</xdr:rowOff>
    </xdr:from>
    <xdr:to>
      <xdr:col>50</xdr:col>
      <xdr:colOff>114300</xdr:colOff>
      <xdr:row>77</xdr:row>
      <xdr:rowOff>94331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31768"/>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30118</xdr:rowOff>
    </xdr:from>
    <xdr:to>
      <xdr:col>45</xdr:col>
      <xdr:colOff>177800</xdr:colOff>
      <xdr:row>77</xdr:row>
      <xdr:rowOff>135159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31768"/>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135159</xdr:rowOff>
    </xdr:from>
    <xdr:to>
      <xdr:col>41</xdr:col>
      <xdr:colOff>50800</xdr:colOff>
      <xdr:row>78</xdr:row>
      <xdr:rowOff>11021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6809"/>
          <a:ext cx="889000" cy="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137630</xdr:rowOff>
    </xdr:from>
    <xdr:to>
      <xdr:col>55</xdr:col>
      <xdr:colOff>50800</xdr:colOff>
      <xdr:row>75</xdr:row>
      <xdr:rowOff>67780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160507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43531</xdr:rowOff>
    </xdr:from>
    <xdr:to>
      <xdr:col>50</xdr:col>
      <xdr:colOff>165100</xdr:colOff>
      <xdr:row>77</xdr:row>
      <xdr:rowOff>145131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161658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150768</xdr:rowOff>
    </xdr:from>
    <xdr:to>
      <xdr:col>46</xdr:col>
      <xdr:colOff>38100</xdr:colOff>
      <xdr:row>77</xdr:row>
      <xdr:rowOff>80918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97444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84359</xdr:rowOff>
    </xdr:from>
    <xdr:to>
      <xdr:col>41</xdr:col>
      <xdr:colOff>101600</xdr:colOff>
      <xdr:row>78</xdr:row>
      <xdr:rowOff>14509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31036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131671</xdr:rowOff>
    </xdr:from>
    <xdr:to>
      <xdr:col>36</xdr:col>
      <xdr:colOff>165100</xdr:colOff>
      <xdr:row>78</xdr:row>
      <xdr:rowOff>61821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78348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145706</xdr:rowOff>
    </xdr:from>
    <xdr:to>
      <xdr:col>55</xdr:col>
      <xdr:colOff>0</xdr:colOff>
      <xdr:row>95</xdr:row>
      <xdr:rowOff>67599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919106"/>
          <a:ext cx="838200" cy="4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145706</xdr:rowOff>
    </xdr:from>
    <xdr:to>
      <xdr:col>50</xdr:col>
      <xdr:colOff>114300</xdr:colOff>
      <xdr:row>96</xdr:row>
      <xdr:rowOff>59530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5919106"/>
          <a:ext cx="889000" cy="5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89043</xdr:rowOff>
    </xdr:from>
    <xdr:to>
      <xdr:col>45</xdr:col>
      <xdr:colOff>177800</xdr:colOff>
      <xdr:row>96</xdr:row>
      <xdr:rowOff>59530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76793"/>
          <a:ext cx="889000" cy="1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89043</xdr:rowOff>
    </xdr:from>
    <xdr:to>
      <xdr:col>41</xdr:col>
      <xdr:colOff>50800</xdr:colOff>
      <xdr:row>96</xdr:row>
      <xdr:rowOff>131299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76793"/>
          <a:ext cx="889000" cy="2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16799</xdr:rowOff>
    </xdr:from>
    <xdr:to>
      <xdr:col>55</xdr:col>
      <xdr:colOff>50800</xdr:colOff>
      <xdr:row>95</xdr:row>
      <xdr:rowOff>118399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39676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94906</xdr:rowOff>
    </xdr:from>
    <xdr:to>
      <xdr:col>50</xdr:col>
      <xdr:colOff>165100</xdr:colOff>
      <xdr:row>93</xdr:row>
      <xdr:rowOff>25056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8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41583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8730</xdr:rowOff>
    </xdr:from>
    <xdr:to>
      <xdr:col>46</xdr:col>
      <xdr:colOff>38100</xdr:colOff>
      <xdr:row>96</xdr:row>
      <xdr:rowOff>110330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126857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38243</xdr:rowOff>
    </xdr:from>
    <xdr:to>
      <xdr:col>41</xdr:col>
      <xdr:colOff>101600</xdr:colOff>
      <xdr:row>95</xdr:row>
      <xdr:rowOff>139843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156370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80499</xdr:rowOff>
    </xdr:from>
    <xdr:to>
      <xdr:col>36</xdr:col>
      <xdr:colOff>165100</xdr:colOff>
      <xdr:row>97</xdr:row>
      <xdr:rowOff>10649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27176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22697</xdr:rowOff>
    </xdr:from>
    <xdr:to>
      <xdr:col>85</xdr:col>
      <xdr:colOff>127000</xdr:colOff>
      <xdr:row>37</xdr:row>
      <xdr:rowOff>70846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66347"/>
          <a:ext cx="8382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70846</xdr:rowOff>
    </xdr:from>
    <xdr:to>
      <xdr:col>81</xdr:col>
      <xdr:colOff>50800</xdr:colOff>
      <xdr:row>38</xdr:row>
      <xdr:rowOff>24388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14496"/>
          <a:ext cx="889000" cy="1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24388</xdr:rowOff>
    </xdr:from>
    <xdr:to>
      <xdr:col>76</xdr:col>
      <xdr:colOff>114300</xdr:colOff>
      <xdr:row>38</xdr:row>
      <xdr:rowOff>24800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3948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24800</xdr:rowOff>
    </xdr:from>
    <xdr:to>
      <xdr:col>71</xdr:col>
      <xdr:colOff>177800</xdr:colOff>
      <xdr:row>38</xdr:row>
      <xdr:rowOff>24988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3990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143347</xdr:rowOff>
    </xdr:from>
    <xdr:to>
      <xdr:col>85</xdr:col>
      <xdr:colOff>177800</xdr:colOff>
      <xdr:row>37</xdr:row>
      <xdr:rowOff>73497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166224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20046</xdr:rowOff>
    </xdr:from>
    <xdr:to>
      <xdr:col>81</xdr:col>
      <xdr:colOff>101600</xdr:colOff>
      <xdr:row>37</xdr:row>
      <xdr:rowOff>121646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138173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145038</xdr:rowOff>
    </xdr:from>
    <xdr:to>
      <xdr:col>76</xdr:col>
      <xdr:colOff>165100</xdr:colOff>
      <xdr:row>38</xdr:row>
      <xdr:rowOff>75188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66315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58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145450</xdr:rowOff>
    </xdr:from>
    <xdr:to>
      <xdr:col>72</xdr:col>
      <xdr:colOff>38100</xdr:colOff>
      <xdr:row>38</xdr:row>
      <xdr:rowOff>75600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66727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58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145638</xdr:rowOff>
    </xdr:from>
    <xdr:to>
      <xdr:col>67</xdr:col>
      <xdr:colOff>101600</xdr:colOff>
      <xdr:row>38</xdr:row>
      <xdr:rowOff>75788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66915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15632</xdr:rowOff>
    </xdr:from>
    <xdr:to>
      <xdr:col>85</xdr:col>
      <xdr:colOff>127000</xdr:colOff>
      <xdr:row>77</xdr:row>
      <xdr:rowOff>23853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17282"/>
          <a:ext cx="8382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23853</xdr:rowOff>
    </xdr:from>
    <xdr:to>
      <xdr:col>81</xdr:col>
      <xdr:colOff>50800</xdr:colOff>
      <xdr:row>77</xdr:row>
      <xdr:rowOff>32578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2550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29020</xdr:rowOff>
    </xdr:from>
    <xdr:to>
      <xdr:col>76</xdr:col>
      <xdr:colOff>114300</xdr:colOff>
      <xdr:row>77</xdr:row>
      <xdr:rowOff>32578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30670"/>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29020</xdr:rowOff>
    </xdr:from>
    <xdr:to>
      <xdr:col>71</xdr:col>
      <xdr:colOff>177800</xdr:colOff>
      <xdr:row>77</xdr:row>
      <xdr:rowOff>32745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3067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136282</xdr:rowOff>
    </xdr:from>
    <xdr:to>
      <xdr:col>85</xdr:col>
      <xdr:colOff>177800</xdr:colOff>
      <xdr:row>77</xdr:row>
      <xdr:rowOff>66432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114709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144503</xdr:rowOff>
    </xdr:from>
    <xdr:to>
      <xdr:col>81</xdr:col>
      <xdr:colOff>101600</xdr:colOff>
      <xdr:row>77</xdr:row>
      <xdr:rowOff>74653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65780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153228</xdr:rowOff>
    </xdr:from>
    <xdr:to>
      <xdr:col>76</xdr:col>
      <xdr:colOff>165100</xdr:colOff>
      <xdr:row>77</xdr:row>
      <xdr:rowOff>83378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74505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149670</xdr:rowOff>
    </xdr:from>
    <xdr:to>
      <xdr:col>72</xdr:col>
      <xdr:colOff>38100</xdr:colOff>
      <xdr:row>77</xdr:row>
      <xdr:rowOff>79820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70947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153395</xdr:rowOff>
    </xdr:from>
    <xdr:to>
      <xdr:col>67</xdr:col>
      <xdr:colOff>101600</xdr:colOff>
      <xdr:row>77</xdr:row>
      <xdr:rowOff>83545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166210</xdr:rowOff>
    </xdr:from>
    <xdr:to>
      <xdr:col>85</xdr:col>
      <xdr:colOff>126364</xdr:colOff>
      <xdr:row>98</xdr:row>
      <xdr:rowOff>139415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625410"/>
          <a:ext cx="1269" cy="316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143242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139415</xdr:rowOff>
    </xdr:from>
    <xdr:to>
      <xdr:col>86</xdr:col>
      <xdr:colOff>25400</xdr:colOff>
      <xdr:row>98</xdr:row>
      <xdr:rowOff>139415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112887</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40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166210</xdr:rowOff>
    </xdr:from>
    <xdr:to>
      <xdr:col>86</xdr:col>
      <xdr:colOff>25400</xdr:colOff>
      <xdr:row>96</xdr:row>
      <xdr:rowOff>166210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62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123783</xdr:rowOff>
    </xdr:from>
    <xdr:to>
      <xdr:col>85</xdr:col>
      <xdr:colOff>127000</xdr:colOff>
      <xdr:row>98</xdr:row>
      <xdr:rowOff>73625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54433"/>
          <a:ext cx="8382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165851</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96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15974</xdr:rowOff>
    </xdr:from>
    <xdr:to>
      <xdr:col>85</xdr:col>
      <xdr:colOff>177800</xdr:colOff>
      <xdr:row>98</xdr:row>
      <xdr:rowOff>117574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1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152634</xdr:rowOff>
    </xdr:from>
    <xdr:to>
      <xdr:col>81</xdr:col>
      <xdr:colOff>50800</xdr:colOff>
      <xdr:row>98</xdr:row>
      <xdr:rowOff>73625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754584"/>
          <a:ext cx="889000" cy="11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33575</xdr:rowOff>
    </xdr:from>
    <xdr:to>
      <xdr:col>81</xdr:col>
      <xdr:colOff>101600</xdr:colOff>
      <xdr:row>98</xdr:row>
      <xdr:rowOff>135175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126302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152634</xdr:rowOff>
    </xdr:from>
    <xdr:to>
      <xdr:col>76</xdr:col>
      <xdr:colOff>114300</xdr:colOff>
      <xdr:row>97</xdr:row>
      <xdr:rowOff>127922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5754584"/>
          <a:ext cx="889000" cy="10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14032</xdr:rowOff>
    </xdr:from>
    <xdr:to>
      <xdr:col>76</xdr:col>
      <xdr:colOff>165100</xdr:colOff>
      <xdr:row>98</xdr:row>
      <xdr:rowOff>115632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106759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127922</xdr:rowOff>
    </xdr:from>
    <xdr:to>
      <xdr:col>71</xdr:col>
      <xdr:colOff>177800</xdr:colOff>
      <xdr:row>98</xdr:row>
      <xdr:rowOff>48591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58572"/>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33348</xdr:rowOff>
    </xdr:from>
    <xdr:to>
      <xdr:col>72</xdr:col>
      <xdr:colOff>38100</xdr:colOff>
      <xdr:row>98</xdr:row>
      <xdr:rowOff>134948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126075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40075</xdr:rowOff>
    </xdr:from>
    <xdr:to>
      <xdr:col>67</xdr:col>
      <xdr:colOff>101600</xdr:colOff>
      <xdr:row>98</xdr:row>
      <xdr:rowOff>141675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132802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72983</xdr:rowOff>
    </xdr:from>
    <xdr:to>
      <xdr:col>85</xdr:col>
      <xdr:colOff>177800</xdr:colOff>
      <xdr:row>98</xdr:row>
      <xdr:rowOff>3133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95860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22825</xdr:rowOff>
    </xdr:from>
    <xdr:to>
      <xdr:col>81</xdr:col>
      <xdr:colOff>101600</xdr:colOff>
      <xdr:row>98</xdr:row>
      <xdr:rowOff>124425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140952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101834</xdr:rowOff>
    </xdr:from>
    <xdr:to>
      <xdr:col>76</xdr:col>
      <xdr:colOff>165100</xdr:colOff>
      <xdr:row>92</xdr:row>
      <xdr:rowOff>31984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48511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54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77122</xdr:rowOff>
    </xdr:from>
    <xdr:to>
      <xdr:col>72</xdr:col>
      <xdr:colOff>38100</xdr:colOff>
      <xdr:row>98</xdr:row>
      <xdr:rowOff>7272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23799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169241</xdr:rowOff>
    </xdr:from>
    <xdr:to>
      <xdr:col>67</xdr:col>
      <xdr:colOff>101600</xdr:colOff>
      <xdr:row>98</xdr:row>
      <xdr:rowOff>99391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31400</xdr:rowOff>
    </xdr:from>
    <xdr:to>
      <xdr:col>116</xdr:col>
      <xdr:colOff>63500</xdr:colOff>
      <xdr:row>59</xdr:row>
      <xdr:rowOff>33153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46950"/>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26162</xdr:rowOff>
    </xdr:from>
    <xdr:to>
      <xdr:col>111</xdr:col>
      <xdr:colOff>177800</xdr:colOff>
      <xdr:row>59</xdr:row>
      <xdr:rowOff>31400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4171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13532</xdr:rowOff>
    </xdr:from>
    <xdr:to>
      <xdr:col>107</xdr:col>
      <xdr:colOff>50800</xdr:colOff>
      <xdr:row>59</xdr:row>
      <xdr:rowOff>26162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29082"/>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9589</xdr:rowOff>
    </xdr:from>
    <xdr:to>
      <xdr:col>102</xdr:col>
      <xdr:colOff>114300</xdr:colOff>
      <xdr:row>59</xdr:row>
      <xdr:rowOff>13532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2513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153803</xdr:rowOff>
    </xdr:from>
    <xdr:to>
      <xdr:col>116</xdr:col>
      <xdr:colOff>114300</xdr:colOff>
      <xdr:row>59</xdr:row>
      <xdr:rowOff>83953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152050</xdr:rowOff>
    </xdr:from>
    <xdr:to>
      <xdr:col>112</xdr:col>
      <xdr:colOff>38100</xdr:colOff>
      <xdr:row>59</xdr:row>
      <xdr:rowOff>82200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73327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8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146812</xdr:rowOff>
    </xdr:from>
    <xdr:to>
      <xdr:col>107</xdr:col>
      <xdr:colOff>101600</xdr:colOff>
      <xdr:row>59</xdr:row>
      <xdr:rowOff>76962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68089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134182</xdr:rowOff>
    </xdr:from>
    <xdr:to>
      <xdr:col>102</xdr:col>
      <xdr:colOff>165100</xdr:colOff>
      <xdr:row>59</xdr:row>
      <xdr:rowOff>64332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55459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130239</xdr:rowOff>
    </xdr:from>
    <xdr:to>
      <xdr:col>98</xdr:col>
      <xdr:colOff>38100</xdr:colOff>
      <xdr:row>59</xdr:row>
      <xdr:rowOff>60389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51516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27425</xdr:rowOff>
    </xdr:from>
    <xdr:to>
      <xdr:col>116</xdr:col>
      <xdr:colOff>62864</xdr:colOff>
      <xdr:row>79</xdr:row>
      <xdr:rowOff>155169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714725"/>
          <a:ext cx="1269" cy="98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158996</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7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155169</xdr:rowOff>
    </xdr:from>
    <xdr:to>
      <xdr:col>116</xdr:col>
      <xdr:colOff>152400</xdr:colOff>
      <xdr:row>79</xdr:row>
      <xdr:rowOff>155169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145552</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48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27425</xdr:rowOff>
    </xdr:from>
    <xdr:to>
      <xdr:col>116</xdr:col>
      <xdr:colOff>152400</xdr:colOff>
      <xdr:row>74</xdr:row>
      <xdr:rowOff>27425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71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22853</xdr:rowOff>
    </xdr:from>
    <xdr:to>
      <xdr:col>116</xdr:col>
      <xdr:colOff>63500</xdr:colOff>
      <xdr:row>78</xdr:row>
      <xdr:rowOff>148115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195803"/>
          <a:ext cx="838200" cy="13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157291</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87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134414</xdr:rowOff>
    </xdr:from>
    <xdr:to>
      <xdr:col>116</xdr:col>
      <xdr:colOff>114300</xdr:colOff>
      <xdr:row>78</xdr:row>
      <xdr:rowOff>64564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22853</xdr:rowOff>
    </xdr:from>
    <xdr:to>
      <xdr:col>111</xdr:col>
      <xdr:colOff>177800</xdr:colOff>
      <xdr:row>79</xdr:row>
      <xdr:rowOff>24442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195803"/>
          <a:ext cx="889000" cy="1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52977</xdr:rowOff>
    </xdr:from>
    <xdr:to>
      <xdr:col>112</xdr:col>
      <xdr:colOff>38100</xdr:colOff>
      <xdr:row>77</xdr:row>
      <xdr:rowOff>154577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145704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24442</xdr:rowOff>
    </xdr:from>
    <xdr:to>
      <xdr:col>107</xdr:col>
      <xdr:colOff>50800</xdr:colOff>
      <xdr:row>79</xdr:row>
      <xdr:rowOff>52408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568992"/>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88573</xdr:rowOff>
    </xdr:from>
    <xdr:to>
      <xdr:col>107</xdr:col>
      <xdr:colOff>101600</xdr:colOff>
      <xdr:row>78</xdr:row>
      <xdr:rowOff>18723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35250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45746</xdr:rowOff>
    </xdr:from>
    <xdr:to>
      <xdr:col>102</xdr:col>
      <xdr:colOff>114300</xdr:colOff>
      <xdr:row>79</xdr:row>
      <xdr:rowOff>52408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590296"/>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84720</xdr:rowOff>
    </xdr:from>
    <xdr:to>
      <xdr:col>102</xdr:col>
      <xdr:colOff>165100</xdr:colOff>
      <xdr:row>78</xdr:row>
      <xdr:rowOff>14870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84491</xdr:rowOff>
    </xdr:from>
    <xdr:to>
      <xdr:col>98</xdr:col>
      <xdr:colOff>38100</xdr:colOff>
      <xdr:row>78</xdr:row>
      <xdr:rowOff>14641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97315</xdr:rowOff>
    </xdr:from>
    <xdr:to>
      <xdr:col>116</xdr:col>
      <xdr:colOff>114300</xdr:colOff>
      <xdr:row>79</xdr:row>
      <xdr:rowOff>27465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75742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143503</xdr:rowOff>
    </xdr:from>
    <xdr:to>
      <xdr:col>112</xdr:col>
      <xdr:colOff>38100</xdr:colOff>
      <xdr:row>71</xdr:row>
      <xdr:rowOff>73653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1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90180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19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145092</xdr:rowOff>
    </xdr:from>
    <xdr:to>
      <xdr:col>107</xdr:col>
      <xdr:colOff>101600</xdr:colOff>
      <xdr:row>79</xdr:row>
      <xdr:rowOff>75242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66369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1608</xdr:rowOff>
    </xdr:from>
    <xdr:to>
      <xdr:col>102</xdr:col>
      <xdr:colOff>165100</xdr:colOff>
      <xdr:row>79</xdr:row>
      <xdr:rowOff>103208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94335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166396</xdr:rowOff>
    </xdr:from>
    <xdr:to>
      <xdr:col>98</xdr:col>
      <xdr:colOff>38100</xdr:colOff>
      <xdr:row>79</xdr:row>
      <xdr:rowOff>96546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5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87673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6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124,049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が続いている。これは、町立でこども園４園の運営によるもの、また、人口政策及び企業誘致や新東名関連整備事業など積極的な施策の実施、及び令和１０年～１３年の現職員４分の１程度の定年退職に備えた採用計画と職員の高年齢化によるものである。また、類似団体の増加よりも増加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191,414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が続いている。これは、新東名及び工業団地関連道路事業、都市計画道路事業、文化財改修事業、小中学校等空調整備事業などを集中的に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123372</xdr:rowOff>
    </xdr:from>
    <xdr:to>
      <xdr:col>24</xdr:col>
      <xdr:colOff>63500</xdr:colOff>
      <xdr:row>34</xdr:row>
      <xdr:rowOff>161580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2672"/>
          <a:ext cx="8382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161580</xdr:rowOff>
    </xdr:from>
    <xdr:to>
      <xdr:col>19</xdr:col>
      <xdr:colOff>177800</xdr:colOff>
      <xdr:row>36</xdr:row>
      <xdr:rowOff>18869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90880"/>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2866</xdr:rowOff>
    </xdr:from>
    <xdr:to>
      <xdr:col>15</xdr:col>
      <xdr:colOff>50800</xdr:colOff>
      <xdr:row>36</xdr:row>
      <xdr:rowOff>18869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506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2866</xdr:rowOff>
    </xdr:from>
    <xdr:to>
      <xdr:col>10</xdr:col>
      <xdr:colOff>114300</xdr:colOff>
      <xdr:row>36</xdr:row>
      <xdr:rowOff>55445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7506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72572</xdr:rowOff>
    </xdr:from>
    <xdr:to>
      <xdr:col>24</xdr:col>
      <xdr:colOff>114300</xdr:colOff>
      <xdr:row>35</xdr:row>
      <xdr:rowOff>2722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110780</xdr:rowOff>
    </xdr:from>
    <xdr:to>
      <xdr:col>20</xdr:col>
      <xdr:colOff>38100</xdr:colOff>
      <xdr:row>35</xdr:row>
      <xdr:rowOff>40930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32057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139519</xdr:rowOff>
    </xdr:from>
    <xdr:to>
      <xdr:col>15</xdr:col>
      <xdr:colOff>101600</xdr:colOff>
      <xdr:row>36</xdr:row>
      <xdr:rowOff>69669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60796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123516</xdr:rowOff>
    </xdr:from>
    <xdr:to>
      <xdr:col>10</xdr:col>
      <xdr:colOff>165100</xdr:colOff>
      <xdr:row>36</xdr:row>
      <xdr:rowOff>53666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44793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4645</xdr:rowOff>
    </xdr:from>
    <xdr:to>
      <xdr:col>6</xdr:col>
      <xdr:colOff>38100</xdr:colOff>
      <xdr:row>36</xdr:row>
      <xdr:rowOff>106245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97372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49306</xdr:rowOff>
    </xdr:from>
    <xdr:to>
      <xdr:col>24</xdr:col>
      <xdr:colOff>62865</xdr:colOff>
      <xdr:row>58</xdr:row>
      <xdr:rowOff>82179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650506"/>
          <a:ext cx="1270" cy="375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86006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82179</xdr:rowOff>
    </xdr:from>
    <xdr:to>
      <xdr:col>24</xdr:col>
      <xdr:colOff>152400</xdr:colOff>
      <xdr:row>58</xdr:row>
      <xdr:rowOff>82179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2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167433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42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49306</xdr:rowOff>
    </xdr:from>
    <xdr:to>
      <xdr:col>24</xdr:col>
      <xdr:colOff>152400</xdr:colOff>
      <xdr:row>56</xdr:row>
      <xdr:rowOff>49306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65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44572</xdr:rowOff>
    </xdr:from>
    <xdr:to>
      <xdr:col>24</xdr:col>
      <xdr:colOff>63500</xdr:colOff>
      <xdr:row>58</xdr:row>
      <xdr:rowOff>31404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17222"/>
          <a:ext cx="8382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39144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1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60717</xdr:rowOff>
    </xdr:from>
    <xdr:to>
      <xdr:col>24</xdr:col>
      <xdr:colOff>114300</xdr:colOff>
      <xdr:row>57</xdr:row>
      <xdr:rowOff>162317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20604</xdr:rowOff>
    </xdr:from>
    <xdr:to>
      <xdr:col>19</xdr:col>
      <xdr:colOff>177800</xdr:colOff>
      <xdr:row>58</xdr:row>
      <xdr:rowOff>31404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93104"/>
          <a:ext cx="889000" cy="138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43169</xdr:rowOff>
    </xdr:from>
    <xdr:to>
      <xdr:col>20</xdr:col>
      <xdr:colOff>38100</xdr:colOff>
      <xdr:row>58</xdr:row>
      <xdr:rowOff>144769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135896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7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20604</xdr:rowOff>
    </xdr:from>
    <xdr:to>
      <xdr:col>15</xdr:col>
      <xdr:colOff>50800</xdr:colOff>
      <xdr:row>57</xdr:row>
      <xdr:rowOff>122415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93104"/>
          <a:ext cx="889000" cy="13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26488</xdr:rowOff>
    </xdr:from>
    <xdr:to>
      <xdr:col>15</xdr:col>
      <xdr:colOff>101600</xdr:colOff>
      <xdr:row>58</xdr:row>
      <xdr:rowOff>128088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119215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122415</xdr:rowOff>
    </xdr:from>
    <xdr:to>
      <xdr:col>10</xdr:col>
      <xdr:colOff>114300</xdr:colOff>
      <xdr:row>58</xdr:row>
      <xdr:rowOff>27938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5065"/>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60120</xdr:rowOff>
    </xdr:from>
    <xdr:to>
      <xdr:col>10</xdr:col>
      <xdr:colOff>165100</xdr:colOff>
      <xdr:row>58</xdr:row>
      <xdr:rowOff>161720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152847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61857</xdr:rowOff>
    </xdr:from>
    <xdr:to>
      <xdr:col>6</xdr:col>
      <xdr:colOff>38100</xdr:colOff>
      <xdr:row>58</xdr:row>
      <xdr:rowOff>163457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154584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165222</xdr:rowOff>
    </xdr:from>
    <xdr:to>
      <xdr:col>24</xdr:col>
      <xdr:colOff>114300</xdr:colOff>
      <xdr:row>57</xdr:row>
      <xdr:rowOff>95372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16649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152054</xdr:rowOff>
    </xdr:from>
    <xdr:to>
      <xdr:col>20</xdr:col>
      <xdr:colOff>38100</xdr:colOff>
      <xdr:row>58</xdr:row>
      <xdr:rowOff>82204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98731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141254</xdr:rowOff>
    </xdr:from>
    <xdr:to>
      <xdr:col>15</xdr:col>
      <xdr:colOff>101600</xdr:colOff>
      <xdr:row>50</xdr:row>
      <xdr:rowOff>71404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87931</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63205" y="8317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71615</xdr:rowOff>
    </xdr:from>
    <xdr:to>
      <xdr:col>10</xdr:col>
      <xdr:colOff>165100</xdr:colOff>
      <xdr:row>58</xdr:row>
      <xdr:rowOff>1765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18292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148588</xdr:rowOff>
    </xdr:from>
    <xdr:to>
      <xdr:col>6</xdr:col>
      <xdr:colOff>38100</xdr:colOff>
      <xdr:row>58</xdr:row>
      <xdr:rowOff>78738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95265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46408</xdr:rowOff>
    </xdr:from>
    <xdr:to>
      <xdr:col>24</xdr:col>
      <xdr:colOff>63500</xdr:colOff>
      <xdr:row>77</xdr:row>
      <xdr:rowOff>94368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48058"/>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46408</xdr:rowOff>
    </xdr:from>
    <xdr:to>
      <xdr:col>19</xdr:col>
      <xdr:colOff>177800</xdr:colOff>
      <xdr:row>78</xdr:row>
      <xdr:rowOff>168884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8058"/>
          <a:ext cx="889000" cy="2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161113</xdr:rowOff>
    </xdr:from>
    <xdr:to>
      <xdr:col>15</xdr:col>
      <xdr:colOff>50800</xdr:colOff>
      <xdr:row>78</xdr:row>
      <xdr:rowOff>168884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3421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161113</xdr:rowOff>
    </xdr:from>
    <xdr:to>
      <xdr:col>10</xdr:col>
      <xdr:colOff>114300</xdr:colOff>
      <xdr:row>79</xdr:row>
      <xdr:rowOff>35610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34213"/>
          <a:ext cx="889000" cy="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43568</xdr:rowOff>
    </xdr:from>
    <xdr:to>
      <xdr:col>24</xdr:col>
      <xdr:colOff>114300</xdr:colOff>
      <xdr:row>77</xdr:row>
      <xdr:rowOff>145168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21995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167058</xdr:rowOff>
    </xdr:from>
    <xdr:to>
      <xdr:col>20</xdr:col>
      <xdr:colOff>38100</xdr:colOff>
      <xdr:row>77</xdr:row>
      <xdr:rowOff>97208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88335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118084</xdr:rowOff>
    </xdr:from>
    <xdr:to>
      <xdr:col>15</xdr:col>
      <xdr:colOff>101600</xdr:colOff>
      <xdr:row>79</xdr:row>
      <xdr:rowOff>48234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39361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8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110313</xdr:rowOff>
    </xdr:from>
    <xdr:to>
      <xdr:col>10</xdr:col>
      <xdr:colOff>165100</xdr:colOff>
      <xdr:row>79</xdr:row>
      <xdr:rowOff>40463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31590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7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156260</xdr:rowOff>
    </xdr:from>
    <xdr:to>
      <xdr:col>6</xdr:col>
      <xdr:colOff>38100</xdr:colOff>
      <xdr:row>79</xdr:row>
      <xdr:rowOff>86410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77537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2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9748</xdr:rowOff>
    </xdr:from>
    <xdr:to>
      <xdr:col>24</xdr:col>
      <xdr:colOff>63500</xdr:colOff>
      <xdr:row>97</xdr:row>
      <xdr:rowOff>76347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039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9816</xdr:rowOff>
    </xdr:from>
    <xdr:to>
      <xdr:col>19</xdr:col>
      <xdr:colOff>177800</xdr:colOff>
      <xdr:row>97</xdr:row>
      <xdr:rowOff>76347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40466"/>
          <a:ext cx="889000" cy="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9816</xdr:rowOff>
    </xdr:from>
    <xdr:to>
      <xdr:col>15</xdr:col>
      <xdr:colOff>50800</xdr:colOff>
      <xdr:row>97</xdr:row>
      <xdr:rowOff>15433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046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15433</xdr:rowOff>
    </xdr:from>
    <xdr:to>
      <xdr:col>10</xdr:col>
      <xdr:colOff>114300</xdr:colOff>
      <xdr:row>97</xdr:row>
      <xdr:rowOff>101014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46083"/>
          <a:ext cx="889000" cy="8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130398</xdr:rowOff>
    </xdr:from>
    <xdr:to>
      <xdr:col>24</xdr:col>
      <xdr:colOff>114300</xdr:colOff>
      <xdr:row>97</xdr:row>
      <xdr:rowOff>60548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108825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25547</xdr:rowOff>
    </xdr:from>
    <xdr:to>
      <xdr:col>20</xdr:col>
      <xdr:colOff>38100</xdr:colOff>
      <xdr:row>97</xdr:row>
      <xdr:rowOff>127147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118274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130466</xdr:rowOff>
    </xdr:from>
    <xdr:to>
      <xdr:col>15</xdr:col>
      <xdr:colOff>101600</xdr:colOff>
      <xdr:row>97</xdr:row>
      <xdr:rowOff>60616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77143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136083</xdr:rowOff>
    </xdr:from>
    <xdr:to>
      <xdr:col>10</xdr:col>
      <xdr:colOff>165100</xdr:colOff>
      <xdr:row>97</xdr:row>
      <xdr:rowOff>66233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82760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50214</xdr:rowOff>
    </xdr:from>
    <xdr:to>
      <xdr:col>6</xdr:col>
      <xdr:colOff>38100</xdr:colOff>
      <xdr:row>97</xdr:row>
      <xdr:rowOff>151814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115011</xdr:rowOff>
    </xdr:from>
    <xdr:to>
      <xdr:col>55</xdr:col>
      <xdr:colOff>0</xdr:colOff>
      <xdr:row>37</xdr:row>
      <xdr:rowOff>121869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586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75006</xdr:rowOff>
    </xdr:from>
    <xdr:to>
      <xdr:col>50</xdr:col>
      <xdr:colOff>114300</xdr:colOff>
      <xdr:row>37</xdr:row>
      <xdr:rowOff>115011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1865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125069</xdr:rowOff>
    </xdr:from>
    <xdr:to>
      <xdr:col>45</xdr:col>
      <xdr:colOff>177800</xdr:colOff>
      <xdr:row>37</xdr:row>
      <xdr:rowOff>75006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97269"/>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125069</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97269"/>
          <a:ext cx="8890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71069</xdr:rowOff>
    </xdr:from>
    <xdr:to>
      <xdr:col>55</xdr:col>
      <xdr:colOff>50800</xdr:colOff>
      <xdr:row>38</xdr:row>
      <xdr:rowOff>1219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93946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64211</xdr:rowOff>
    </xdr:from>
    <xdr:to>
      <xdr:col>50</xdr:col>
      <xdr:colOff>165100</xdr:colOff>
      <xdr:row>37</xdr:row>
      <xdr:rowOff>165812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10888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8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24206</xdr:rowOff>
    </xdr:from>
    <xdr:to>
      <xdr:col>46</xdr:col>
      <xdr:colOff>38100</xdr:colOff>
      <xdr:row>37</xdr:row>
      <xdr:rowOff>125806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142333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74269</xdr:rowOff>
    </xdr:from>
    <xdr:to>
      <xdr:col>41</xdr:col>
      <xdr:colOff>101600</xdr:colOff>
      <xdr:row>37</xdr:row>
      <xdr:rowOff>4419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20946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149834</xdr:rowOff>
    </xdr:from>
    <xdr:to>
      <xdr:col>55</xdr:col>
      <xdr:colOff>0</xdr:colOff>
      <xdr:row>56</xdr:row>
      <xdr:rowOff>167932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5103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167932</xdr:rowOff>
    </xdr:from>
    <xdr:to>
      <xdr:col>50</xdr:col>
      <xdr:colOff>114300</xdr:colOff>
      <xdr:row>57</xdr:row>
      <xdr:rowOff>7207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6913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7207</xdr:rowOff>
    </xdr:from>
    <xdr:to>
      <xdr:col>45</xdr:col>
      <xdr:colOff>177800</xdr:colOff>
      <xdr:row>57</xdr:row>
      <xdr:rowOff>77845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985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77845</xdr:rowOff>
    </xdr:from>
    <xdr:to>
      <xdr:col>41</xdr:col>
      <xdr:colOff>50800</xdr:colOff>
      <xdr:row>57</xdr:row>
      <xdr:rowOff>109296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50495"/>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99034</xdr:rowOff>
    </xdr:from>
    <xdr:to>
      <xdr:col>55</xdr:col>
      <xdr:colOff>50800</xdr:colOff>
      <xdr:row>57</xdr:row>
      <xdr:rowOff>29184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121911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117132</xdr:rowOff>
    </xdr:from>
    <xdr:to>
      <xdr:col>50</xdr:col>
      <xdr:colOff>165100</xdr:colOff>
      <xdr:row>57</xdr:row>
      <xdr:rowOff>47282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38409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127857</xdr:rowOff>
    </xdr:from>
    <xdr:to>
      <xdr:col>46</xdr:col>
      <xdr:colOff>38100</xdr:colOff>
      <xdr:row>57</xdr:row>
      <xdr:rowOff>58007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49134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27045</xdr:rowOff>
    </xdr:from>
    <xdr:to>
      <xdr:col>41</xdr:col>
      <xdr:colOff>101600</xdr:colOff>
      <xdr:row>57</xdr:row>
      <xdr:rowOff>128645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119772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58496</xdr:rowOff>
    </xdr:from>
    <xdr:to>
      <xdr:col>36</xdr:col>
      <xdr:colOff>165100</xdr:colOff>
      <xdr:row>57</xdr:row>
      <xdr:rowOff>160096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43122</xdr:rowOff>
    </xdr:from>
    <xdr:to>
      <xdr:col>54</xdr:col>
      <xdr:colOff>189865</xdr:colOff>
      <xdr:row>79</xdr:row>
      <xdr:rowOff>79480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558972"/>
          <a:ext cx="1270" cy="10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83307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2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79480</xdr:rowOff>
    </xdr:from>
    <xdr:to>
      <xdr:col>55</xdr:col>
      <xdr:colOff>88900</xdr:colOff>
      <xdr:row>79</xdr:row>
      <xdr:rowOff>79480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161249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3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43122</xdr:rowOff>
    </xdr:from>
    <xdr:to>
      <xdr:col>55</xdr:col>
      <xdr:colOff>88900</xdr:colOff>
      <xdr:row>73</xdr:row>
      <xdr:rowOff>43122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55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100523</xdr:rowOff>
    </xdr:from>
    <xdr:to>
      <xdr:col>55</xdr:col>
      <xdr:colOff>0</xdr:colOff>
      <xdr:row>77</xdr:row>
      <xdr:rowOff>108849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102023"/>
          <a:ext cx="838200" cy="12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120079</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2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141652</xdr:rowOff>
    </xdr:from>
    <xdr:to>
      <xdr:col>55</xdr:col>
      <xdr:colOff>50800</xdr:colOff>
      <xdr:row>78</xdr:row>
      <xdr:rowOff>71802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100523</xdr:rowOff>
    </xdr:from>
    <xdr:to>
      <xdr:col>50</xdr:col>
      <xdr:colOff>114300</xdr:colOff>
      <xdr:row>78</xdr:row>
      <xdr:rowOff>56152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102023"/>
          <a:ext cx="889000" cy="13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59976</xdr:rowOff>
    </xdr:from>
    <xdr:to>
      <xdr:col>50</xdr:col>
      <xdr:colOff>165100</xdr:colOff>
      <xdr:row>78</xdr:row>
      <xdr:rowOff>161576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8266</xdr:rowOff>
    </xdr:from>
    <xdr:to>
      <xdr:col>45</xdr:col>
      <xdr:colOff>177800</xdr:colOff>
      <xdr:row>78</xdr:row>
      <xdr:rowOff>56152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81366"/>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88672</xdr:rowOff>
    </xdr:from>
    <xdr:to>
      <xdr:col>46</xdr:col>
      <xdr:colOff>38100</xdr:colOff>
      <xdr:row>79</xdr:row>
      <xdr:rowOff>18822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9949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121803</xdr:rowOff>
    </xdr:from>
    <xdr:to>
      <xdr:col>41</xdr:col>
      <xdr:colOff>50800</xdr:colOff>
      <xdr:row>78</xdr:row>
      <xdr:rowOff>8266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52003"/>
          <a:ext cx="889000" cy="2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89836</xdr:rowOff>
    </xdr:from>
    <xdr:to>
      <xdr:col>41</xdr:col>
      <xdr:colOff>101600</xdr:colOff>
      <xdr:row>79</xdr:row>
      <xdr:rowOff>19986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11113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88595</xdr:rowOff>
    </xdr:from>
    <xdr:to>
      <xdr:col>36</xdr:col>
      <xdr:colOff>165100</xdr:colOff>
      <xdr:row>79</xdr:row>
      <xdr:rowOff>18745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58049</xdr:rowOff>
    </xdr:from>
    <xdr:to>
      <xdr:col>55</xdr:col>
      <xdr:colOff>50800</xdr:colOff>
      <xdr:row>77</xdr:row>
      <xdr:rowOff>159649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80926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49723</xdr:rowOff>
    </xdr:from>
    <xdr:to>
      <xdr:col>50</xdr:col>
      <xdr:colOff>165100</xdr:colOff>
      <xdr:row>70</xdr:row>
      <xdr:rowOff>151323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0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167850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182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5352</xdr:rowOff>
    </xdr:from>
    <xdr:to>
      <xdr:col>46</xdr:col>
      <xdr:colOff>38100</xdr:colOff>
      <xdr:row>78</xdr:row>
      <xdr:rowOff>106952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123479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128916</xdr:rowOff>
    </xdr:from>
    <xdr:to>
      <xdr:col>41</xdr:col>
      <xdr:colOff>101600</xdr:colOff>
      <xdr:row>78</xdr:row>
      <xdr:rowOff>59066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75593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71003</xdr:rowOff>
    </xdr:from>
    <xdr:to>
      <xdr:col>36</xdr:col>
      <xdr:colOff>165100</xdr:colOff>
      <xdr:row>77</xdr:row>
      <xdr:rowOff>1153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17681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163988</xdr:rowOff>
    </xdr:from>
    <xdr:to>
      <xdr:col>54</xdr:col>
      <xdr:colOff>189865</xdr:colOff>
      <xdr:row>97</xdr:row>
      <xdr:rowOff>89551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65938"/>
          <a:ext cx="1270" cy="95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93378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89551</xdr:rowOff>
    </xdr:from>
    <xdr:to>
      <xdr:col>55</xdr:col>
      <xdr:colOff>88900</xdr:colOff>
      <xdr:row>97</xdr:row>
      <xdr:rowOff>89551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2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110665</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163988</xdr:rowOff>
    </xdr:from>
    <xdr:to>
      <xdr:col>55</xdr:col>
      <xdr:colOff>88900</xdr:colOff>
      <xdr:row>91</xdr:row>
      <xdr:rowOff>163988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6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143455</xdr:rowOff>
    </xdr:from>
    <xdr:to>
      <xdr:col>55</xdr:col>
      <xdr:colOff>0</xdr:colOff>
      <xdr:row>92</xdr:row>
      <xdr:rowOff>108564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5573955"/>
          <a:ext cx="838200" cy="3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116591</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138164</xdr:rowOff>
    </xdr:from>
    <xdr:to>
      <xdr:col>55</xdr:col>
      <xdr:colOff>50800</xdr:colOff>
      <xdr:row>96</xdr:row>
      <xdr:rowOff>68314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143455</xdr:rowOff>
    </xdr:from>
    <xdr:to>
      <xdr:col>50</xdr:col>
      <xdr:colOff>114300</xdr:colOff>
      <xdr:row>93</xdr:row>
      <xdr:rowOff>21622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5573955"/>
          <a:ext cx="889000" cy="3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21622</xdr:rowOff>
    </xdr:from>
    <xdr:to>
      <xdr:col>45</xdr:col>
      <xdr:colOff>177800</xdr:colOff>
      <xdr:row>93</xdr:row>
      <xdr:rowOff>164029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966472"/>
          <a:ext cx="889000" cy="1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90924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164029</xdr:rowOff>
    </xdr:from>
    <xdr:to>
      <xdr:col>41</xdr:col>
      <xdr:colOff>50800</xdr:colOff>
      <xdr:row>94</xdr:row>
      <xdr:rowOff>149839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08879"/>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96570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57764</xdr:rowOff>
    </xdr:from>
    <xdr:to>
      <xdr:col>55</xdr:col>
      <xdr:colOff>50800</xdr:colOff>
      <xdr:row>92</xdr:row>
      <xdr:rowOff>159364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8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144141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4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92655</xdr:rowOff>
    </xdr:from>
    <xdr:to>
      <xdr:col>50</xdr:col>
      <xdr:colOff>165100</xdr:colOff>
      <xdr:row>91</xdr:row>
      <xdr:rowOff>22805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5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39332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29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142272</xdr:rowOff>
    </xdr:from>
    <xdr:to>
      <xdr:col>46</xdr:col>
      <xdr:colOff>38100</xdr:colOff>
      <xdr:row>93</xdr:row>
      <xdr:rowOff>72422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9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88949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69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113229</xdr:rowOff>
    </xdr:from>
    <xdr:to>
      <xdr:col>41</xdr:col>
      <xdr:colOff>101600</xdr:colOff>
      <xdr:row>94</xdr:row>
      <xdr:rowOff>43379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59906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83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99039</xdr:rowOff>
    </xdr:from>
    <xdr:to>
      <xdr:col>36</xdr:col>
      <xdr:colOff>165100</xdr:colOff>
      <xdr:row>95</xdr:row>
      <xdr:rowOff>29189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45716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99336</xdr:rowOff>
    </xdr:from>
    <xdr:to>
      <xdr:col>85</xdr:col>
      <xdr:colOff>127000</xdr:colOff>
      <xdr:row>36</xdr:row>
      <xdr:rowOff>99205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28636"/>
          <a:ext cx="838200" cy="3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99205</xdr:rowOff>
    </xdr:from>
    <xdr:to>
      <xdr:col>81</xdr:col>
      <xdr:colOff>50800</xdr:colOff>
      <xdr:row>37</xdr:row>
      <xdr:rowOff>36471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71405"/>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36471</xdr:rowOff>
    </xdr:from>
    <xdr:to>
      <xdr:col>76</xdr:col>
      <xdr:colOff>114300</xdr:colOff>
      <xdr:row>37</xdr:row>
      <xdr:rowOff>57894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012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31931</xdr:rowOff>
    </xdr:from>
    <xdr:to>
      <xdr:col>71</xdr:col>
      <xdr:colOff>177800</xdr:colOff>
      <xdr:row>37</xdr:row>
      <xdr:rowOff>57894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75581"/>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48536</xdr:rowOff>
    </xdr:from>
    <xdr:to>
      <xdr:col>85</xdr:col>
      <xdr:colOff>177800</xdr:colOff>
      <xdr:row>34</xdr:row>
      <xdr:rowOff>150136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71413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48405</xdr:rowOff>
    </xdr:from>
    <xdr:to>
      <xdr:col>81</xdr:col>
      <xdr:colOff>101600</xdr:colOff>
      <xdr:row>36</xdr:row>
      <xdr:rowOff>150005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166532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157121</xdr:rowOff>
    </xdr:from>
    <xdr:to>
      <xdr:col>76</xdr:col>
      <xdr:colOff>165100</xdr:colOff>
      <xdr:row>37</xdr:row>
      <xdr:rowOff>87271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78398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7094</xdr:rowOff>
    </xdr:from>
    <xdr:to>
      <xdr:col>72</xdr:col>
      <xdr:colOff>38100</xdr:colOff>
      <xdr:row>37</xdr:row>
      <xdr:rowOff>108694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99821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152581</xdr:rowOff>
    </xdr:from>
    <xdr:to>
      <xdr:col>67</xdr:col>
      <xdr:colOff>101600</xdr:colOff>
      <xdr:row>37</xdr:row>
      <xdr:rowOff>82731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99258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9665</xdr:rowOff>
    </xdr:from>
    <xdr:to>
      <xdr:col>85</xdr:col>
      <xdr:colOff>127000</xdr:colOff>
      <xdr:row>56</xdr:row>
      <xdr:rowOff>58120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67965"/>
          <a:ext cx="838200" cy="39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161097</xdr:rowOff>
    </xdr:from>
    <xdr:to>
      <xdr:col>81</xdr:col>
      <xdr:colOff>50800</xdr:colOff>
      <xdr:row>54</xdr:row>
      <xdr:rowOff>9665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562147"/>
          <a:ext cx="889000" cy="70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161097</xdr:rowOff>
    </xdr:from>
    <xdr:to>
      <xdr:col>76</xdr:col>
      <xdr:colOff>114300</xdr:colOff>
      <xdr:row>56</xdr:row>
      <xdr:rowOff>54570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562147"/>
          <a:ext cx="889000" cy="10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54570</xdr:rowOff>
    </xdr:from>
    <xdr:to>
      <xdr:col>71</xdr:col>
      <xdr:colOff>177800</xdr:colOff>
      <xdr:row>57</xdr:row>
      <xdr:rowOff>11958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55770"/>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7320</xdr:rowOff>
    </xdr:from>
    <xdr:to>
      <xdr:col>85</xdr:col>
      <xdr:colOff>177800</xdr:colOff>
      <xdr:row>56</xdr:row>
      <xdr:rowOff>108920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157197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130315</xdr:rowOff>
    </xdr:from>
    <xdr:to>
      <xdr:col>81</xdr:col>
      <xdr:colOff>101600</xdr:colOff>
      <xdr:row>54</xdr:row>
      <xdr:rowOff>60465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76992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99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110297</xdr:rowOff>
    </xdr:from>
    <xdr:to>
      <xdr:col>76</xdr:col>
      <xdr:colOff>165100</xdr:colOff>
      <xdr:row>50</xdr:row>
      <xdr:rowOff>40447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5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56974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2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3770</xdr:rowOff>
    </xdr:from>
    <xdr:to>
      <xdr:col>72</xdr:col>
      <xdr:colOff>38100</xdr:colOff>
      <xdr:row>56</xdr:row>
      <xdr:rowOff>105370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132608</xdr:rowOff>
    </xdr:from>
    <xdr:to>
      <xdr:col>67</xdr:col>
      <xdr:colOff>101600</xdr:colOff>
      <xdr:row>57</xdr:row>
      <xdr:rowOff>62758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53885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22696</xdr:rowOff>
    </xdr:from>
    <xdr:to>
      <xdr:col>85</xdr:col>
      <xdr:colOff>127000</xdr:colOff>
      <xdr:row>77</xdr:row>
      <xdr:rowOff>70845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24346"/>
          <a:ext cx="8382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70845</xdr:rowOff>
    </xdr:from>
    <xdr:to>
      <xdr:col>81</xdr:col>
      <xdr:colOff>50800</xdr:colOff>
      <xdr:row>78</xdr:row>
      <xdr:rowOff>24389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72495"/>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24389</xdr:rowOff>
    </xdr:from>
    <xdr:to>
      <xdr:col>76</xdr:col>
      <xdr:colOff>114300</xdr:colOff>
      <xdr:row>78</xdr:row>
      <xdr:rowOff>24800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74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24800</xdr:rowOff>
    </xdr:from>
    <xdr:to>
      <xdr:col>71</xdr:col>
      <xdr:colOff>177800</xdr:colOff>
      <xdr:row>78</xdr:row>
      <xdr:rowOff>24989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790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143346</xdr:rowOff>
    </xdr:from>
    <xdr:to>
      <xdr:col>85</xdr:col>
      <xdr:colOff>177800</xdr:colOff>
      <xdr:row>77</xdr:row>
      <xdr:rowOff>73496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166223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2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20045</xdr:rowOff>
    </xdr:from>
    <xdr:to>
      <xdr:col>81</xdr:col>
      <xdr:colOff>101600</xdr:colOff>
      <xdr:row>77</xdr:row>
      <xdr:rowOff>121645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138172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145039</xdr:rowOff>
    </xdr:from>
    <xdr:to>
      <xdr:col>76</xdr:col>
      <xdr:colOff>165100</xdr:colOff>
      <xdr:row>78</xdr:row>
      <xdr:rowOff>75189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66316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43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145450</xdr:rowOff>
    </xdr:from>
    <xdr:to>
      <xdr:col>72</xdr:col>
      <xdr:colOff>38100</xdr:colOff>
      <xdr:row>78</xdr:row>
      <xdr:rowOff>75600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66727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145639</xdr:rowOff>
    </xdr:from>
    <xdr:to>
      <xdr:col>67</xdr:col>
      <xdr:colOff>101600</xdr:colOff>
      <xdr:row>78</xdr:row>
      <xdr:rowOff>75789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66916</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15632</xdr:rowOff>
    </xdr:from>
    <xdr:to>
      <xdr:col>85</xdr:col>
      <xdr:colOff>127000</xdr:colOff>
      <xdr:row>97</xdr:row>
      <xdr:rowOff>23853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46282"/>
          <a:ext cx="8382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23853</xdr:rowOff>
    </xdr:from>
    <xdr:to>
      <xdr:col>81</xdr:col>
      <xdr:colOff>50800</xdr:colOff>
      <xdr:row>97</xdr:row>
      <xdr:rowOff>32578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5450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29020</xdr:rowOff>
    </xdr:from>
    <xdr:to>
      <xdr:col>76</xdr:col>
      <xdr:colOff>114300</xdr:colOff>
      <xdr:row>97</xdr:row>
      <xdr:rowOff>32578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59670"/>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29020</xdr:rowOff>
    </xdr:from>
    <xdr:to>
      <xdr:col>71</xdr:col>
      <xdr:colOff>177800</xdr:colOff>
      <xdr:row>97</xdr:row>
      <xdr:rowOff>32745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5967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136282</xdr:rowOff>
    </xdr:from>
    <xdr:to>
      <xdr:col>85</xdr:col>
      <xdr:colOff>177800</xdr:colOff>
      <xdr:row>97</xdr:row>
      <xdr:rowOff>66432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114709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144503</xdr:rowOff>
    </xdr:from>
    <xdr:to>
      <xdr:col>81</xdr:col>
      <xdr:colOff>101600</xdr:colOff>
      <xdr:row>97</xdr:row>
      <xdr:rowOff>74653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65780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153228</xdr:rowOff>
    </xdr:from>
    <xdr:to>
      <xdr:col>76</xdr:col>
      <xdr:colOff>165100</xdr:colOff>
      <xdr:row>97</xdr:row>
      <xdr:rowOff>83378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149670</xdr:rowOff>
    </xdr:from>
    <xdr:to>
      <xdr:col>72</xdr:col>
      <xdr:colOff>38100</xdr:colOff>
      <xdr:row>97</xdr:row>
      <xdr:rowOff>79820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70947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153395</xdr:rowOff>
    </xdr:from>
    <xdr:to>
      <xdr:col>67</xdr:col>
      <xdr:colOff>101600</xdr:colOff>
      <xdr:row>97</xdr:row>
      <xdr:rowOff>83545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74672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0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98552</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98552</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149623</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47752</xdr:rowOff>
    </xdr:from>
    <xdr:to>
      <xdr:col>102</xdr:col>
      <xdr:colOff>165100</xdr:colOff>
      <xdr:row>38</xdr:row>
      <xdr:rowOff>149352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165879</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338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165,448</a:t>
          </a:r>
          <a:r>
            <a:rPr kumimoji="1" lang="ja-JP" altLang="en-US" sz="1300">
              <a:latin typeface="ＭＳ Ｐゴシック" panose="020B0600070205080204" pitchFamily="50" charset="-128"/>
              <a:ea typeface="ＭＳ Ｐゴシック" panose="020B0600070205080204" pitchFamily="50" charset="-128"/>
            </a:rPr>
            <a:t>円となっている。類似団体に比べ高止まりしているのは、新東名及び工業団地関連道路事業、都市計画道路事業等の普通建設事業を重点的に実施してきたことによるものである。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消防費が住民一人当たり</a:t>
          </a:r>
          <a:r>
            <a:rPr kumimoji="1" lang="en-US" altLang="ja-JP" sz="1300">
              <a:latin typeface="ＭＳ Ｐゴシック" panose="020B0600070205080204" pitchFamily="50" charset="-128"/>
              <a:ea typeface="ＭＳ Ｐゴシック" panose="020B0600070205080204" pitchFamily="50" charset="-128"/>
            </a:rPr>
            <a:t>36,236</a:t>
          </a:r>
          <a:r>
            <a:rPr kumimoji="1" lang="ja-JP" altLang="en-US" sz="1300">
              <a:latin typeface="ＭＳ Ｐゴシック" panose="020B0600070205080204" pitchFamily="50" charset="-128"/>
              <a:ea typeface="ＭＳ Ｐゴシック" panose="020B0600070205080204" pitchFamily="50" charset="-128"/>
            </a:rPr>
            <a:t>円となっており、類似団体に比べ高くなったのは、同報系無線設備デジタル化事業の実施が主な要因である。今後は類似団体平均程度となる見込みである。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269,904</a:t>
          </a:r>
          <a:r>
            <a:rPr kumimoji="1" lang="ja-JP" altLang="en-US" sz="1300">
              <a:latin typeface="ＭＳ Ｐゴシック" panose="020B0600070205080204" pitchFamily="50" charset="-128"/>
              <a:ea typeface="ＭＳ Ｐゴシック" panose="020B0600070205080204" pitchFamily="50" charset="-128"/>
            </a:rPr>
            <a:t>円となっている。類似団体に比べ高くなっているのは、ふるさと寄附をしていただいた方への返戻品事業が主な要因である。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令和元年度は台風災害による臨時財政需要があったため、財政調整基金の取崩しを行い減少したが、令和２年度において決算剰余金を活用した財政調整基金の積み立てにより残高が増加し、標準財政規模比</a:t>
          </a:r>
          <a:r>
            <a:rPr kumimoji="1" lang="en-US" altLang="ja-JP" sz="1300">
              <a:latin typeface="ＭＳ ゴシック" pitchFamily="49" charset="-128"/>
              <a:ea typeface="ＭＳ ゴシック" pitchFamily="49" charset="-128"/>
            </a:rPr>
            <a:t>12.54</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の割合が低下しているのは、ふるさと寄附の減少と繰越事業の増によるものである。また令和２年度において実質単年度収支が赤字となっているのは、基金の取崩しにより普通建設事業を進めている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赤字額は、木質バイオマス発電事業特別会計の赤字によるもので、平成３０年度の赤字額が令和元年度の収益によって賄いきれず、さらに令和２年７月の火災により発電が停止したことにより、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営業収益が大幅に減少したことが主な要因である。今後は、発電の再開と熱供給事業により、赤字は解消される見込みである。</a:t>
          </a:r>
        </a:p>
        <a:p>
          <a:r>
            <a:rPr kumimoji="1" lang="ja-JP" altLang="en-US" sz="1400">
              <a:latin typeface="ＭＳ ゴシック" pitchFamily="49" charset="-128"/>
              <a:ea typeface="ＭＳ ゴシック" pitchFamily="49" charset="-128"/>
            </a:rPr>
            <a:t>　黒字額の割合が大きく減少したが、これは令和２年度に清算したその他会計（新産業集積エリア造成事業特別会計）の黒字によるものであるが、令和元年度で当該事業はすべて完了し、令和２年度に当該会計は廃止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一般会計では、見込みに比べふるさと寄附及び税収が予算額以上となっていることから黒字となっているが、その割合は減少している。</a:t>
          </a:r>
        </a:p>
        <a:p>
          <a:r>
            <a:rPr kumimoji="1" lang="ja-JP" altLang="en-US" sz="1400">
              <a:latin typeface="ＭＳ ゴシック" pitchFamily="49" charset="-128"/>
              <a:ea typeface="ＭＳ ゴシック" pitchFamily="49" charset="-128"/>
            </a:rPr>
            <a:t>　また、宅地造成事業会計で黒字額が生じているが、造成による宅地売却が順調に進んだことによるものである。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81</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83</v>
      </c>
      <c r="C3" s="614"/>
      <c r="D3" s="614"/>
      <c r="E3" s="615"/>
      <c r="F3" s="615"/>
      <c r="G3" s="615"/>
      <c r="H3" s="615"/>
      <c r="I3" s="615"/>
      <c r="J3" s="615"/>
      <c r="K3" s="615"/>
      <c r="L3" s="615" t="s">
        <v>84</v>
      </c>
      <c r="M3" s="615"/>
      <c r="N3" s="615"/>
      <c r="O3" s="615"/>
      <c r="P3" s="615"/>
      <c r="Q3" s="615"/>
      <c r="R3" s="618"/>
      <c r="S3" s="618"/>
      <c r="T3" s="618"/>
      <c r="U3" s="618"/>
      <c r="V3" s="619"/>
      <c r="W3" s="509" t="s">
        <v>85</v>
      </c>
      <c r="X3" s="510"/>
      <c r="Y3" s="510"/>
      <c r="Z3" s="510"/>
      <c r="AA3" s="510"/>
      <c r="AB3" s="614"/>
      <c r="AC3" s="618" t="s">
        <v>86</v>
      </c>
      <c r="AD3" s="510"/>
      <c r="AE3" s="510"/>
      <c r="AF3" s="510"/>
      <c r="AG3" s="510"/>
      <c r="AH3" s="510"/>
      <c r="AI3" s="510"/>
      <c r="AJ3" s="510"/>
      <c r="AK3" s="510"/>
      <c r="AL3" s="580"/>
      <c r="AM3" s="509" t="s">
        <v>87</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88</v>
      </c>
      <c r="BO3" s="510"/>
      <c r="BP3" s="510"/>
      <c r="BQ3" s="510"/>
      <c r="BR3" s="510"/>
      <c r="BS3" s="510"/>
      <c r="BT3" s="510"/>
      <c r="BU3" s="580"/>
      <c r="BV3" s="509" t="s">
        <v>89</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90</v>
      </c>
      <c r="CU3" s="510"/>
      <c r="CV3" s="510"/>
      <c r="CW3" s="510"/>
      <c r="CX3" s="510"/>
      <c r="CY3" s="510"/>
      <c r="CZ3" s="510"/>
      <c r="DA3" s="580"/>
      <c r="DB3" s="509" t="s">
        <v>91</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92</v>
      </c>
      <c r="AZ4" s="423"/>
      <c r="BA4" s="423"/>
      <c r="BB4" s="423"/>
      <c r="BC4" s="423"/>
      <c r="BD4" s="423"/>
      <c r="BE4" s="423"/>
      <c r="BF4" s="423"/>
      <c r="BG4" s="423"/>
      <c r="BH4" s="423"/>
      <c r="BI4" s="423"/>
      <c r="BJ4" s="423"/>
      <c r="BK4" s="423"/>
      <c r="BL4" s="423"/>
      <c r="BM4" s="424"/>
      <c r="BN4" s="425">
        <v>16405227</v>
      </c>
      <c r="BO4" s="426"/>
      <c r="BP4" s="426"/>
      <c r="BQ4" s="426"/>
      <c r="BR4" s="426"/>
      <c r="BS4" s="426"/>
      <c r="BT4" s="426"/>
      <c r="BU4" s="427"/>
      <c r="BV4" s="425">
        <v>18677668</v>
      </c>
      <c r="BW4" s="426"/>
      <c r="BX4" s="426"/>
      <c r="BY4" s="426"/>
      <c r="BZ4" s="426"/>
      <c r="CA4" s="426"/>
      <c r="CB4" s="426"/>
      <c r="CC4" s="427"/>
      <c r="CD4" s="606" t="s">
        <v>93</v>
      </c>
      <c r="CE4" s="607"/>
      <c r="CF4" s="607"/>
      <c r="CG4" s="607"/>
      <c r="CH4" s="607"/>
      <c r="CI4" s="607"/>
      <c r="CJ4" s="607"/>
      <c r="CK4" s="607"/>
      <c r="CL4" s="607"/>
      <c r="CM4" s="607"/>
      <c r="CN4" s="607"/>
      <c r="CO4" s="607"/>
      <c r="CP4" s="607"/>
      <c r="CQ4" s="607"/>
      <c r="CR4" s="607"/>
      <c r="CS4" s="608"/>
      <c r="CT4" s="609">
        <v>4.5999999999999996</v>
      </c>
      <c r="CU4" s="610"/>
      <c r="CV4" s="610"/>
      <c r="CW4" s="610"/>
      <c r="CX4" s="610"/>
      <c r="CY4" s="610"/>
      <c r="CZ4" s="610"/>
      <c r="DA4" s="611"/>
      <c r="DB4" s="609">
        <v>9.9</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94</v>
      </c>
      <c r="AN5" s="404"/>
      <c r="AO5" s="404"/>
      <c r="AP5" s="404"/>
      <c r="AQ5" s="404"/>
      <c r="AR5" s="404"/>
      <c r="AS5" s="404"/>
      <c r="AT5" s="405"/>
      <c r="AU5" s="487" t="s">
        <v>95</v>
      </c>
      <c r="AV5" s="488"/>
      <c r="AW5" s="488"/>
      <c r="AX5" s="488"/>
      <c r="AY5" s="410" t="s">
        <v>96</v>
      </c>
      <c r="AZ5" s="411"/>
      <c r="BA5" s="411"/>
      <c r="BB5" s="411"/>
      <c r="BC5" s="411"/>
      <c r="BD5" s="411"/>
      <c r="BE5" s="411"/>
      <c r="BF5" s="411"/>
      <c r="BG5" s="411"/>
      <c r="BH5" s="411"/>
      <c r="BI5" s="411"/>
      <c r="BJ5" s="411"/>
      <c r="BK5" s="411"/>
      <c r="BL5" s="411"/>
      <c r="BM5" s="412"/>
      <c r="BN5" s="430">
        <v>15605294</v>
      </c>
      <c r="BO5" s="431"/>
      <c r="BP5" s="431"/>
      <c r="BQ5" s="431"/>
      <c r="BR5" s="431"/>
      <c r="BS5" s="431"/>
      <c r="BT5" s="431"/>
      <c r="BU5" s="432"/>
      <c r="BV5" s="430">
        <v>17045385</v>
      </c>
      <c r="BW5" s="431"/>
      <c r="BX5" s="431"/>
      <c r="BY5" s="431"/>
      <c r="BZ5" s="431"/>
      <c r="CA5" s="431"/>
      <c r="CB5" s="431"/>
      <c r="CC5" s="432"/>
      <c r="CD5" s="439" t="s">
        <v>97</v>
      </c>
      <c r="CE5" s="440"/>
      <c r="CF5" s="440"/>
      <c r="CG5" s="440"/>
      <c r="CH5" s="440"/>
      <c r="CI5" s="440"/>
      <c r="CJ5" s="440"/>
      <c r="CK5" s="440"/>
      <c r="CL5" s="440"/>
      <c r="CM5" s="440"/>
      <c r="CN5" s="440"/>
      <c r="CO5" s="440"/>
      <c r="CP5" s="440"/>
      <c r="CQ5" s="440"/>
      <c r="CR5" s="440"/>
      <c r="CS5" s="441"/>
      <c r="CT5" s="400">
        <v>90.2</v>
      </c>
      <c r="CU5" s="401"/>
      <c r="CV5" s="401"/>
      <c r="CW5" s="401"/>
      <c r="CX5" s="401"/>
      <c r="CY5" s="401"/>
      <c r="CZ5" s="401"/>
      <c r="DA5" s="402"/>
      <c r="DB5" s="400">
        <v>85.2</v>
      </c>
      <c r="DC5" s="401"/>
      <c r="DD5" s="401"/>
      <c r="DE5" s="401"/>
      <c r="DF5" s="401"/>
      <c r="DG5" s="401"/>
      <c r="DH5" s="401"/>
      <c r="DI5" s="402"/>
      <c r="DJ5" s="186"/>
      <c r="DK5" s="186"/>
      <c r="DL5" s="186"/>
      <c r="DM5" s="186"/>
      <c r="DN5" s="186"/>
      <c r="DO5" s="186"/>
    </row>
    <row r="6" spans="1:119" ht="18.75" customHeight="1" x14ac:dyDescent="0.2">
      <c r="A6" s="187"/>
      <c r="B6" s="586" t="s">
        <v>98</v>
      </c>
      <c r="C6" s="444"/>
      <c r="D6" s="444"/>
      <c r="E6" s="587"/>
      <c r="F6" s="587"/>
      <c r="G6" s="587"/>
      <c r="H6" s="587"/>
      <c r="I6" s="587"/>
      <c r="J6" s="587"/>
      <c r="K6" s="587"/>
      <c r="L6" s="587" t="s">
        <v>99</v>
      </c>
      <c r="M6" s="587"/>
      <c r="N6" s="587"/>
      <c r="O6" s="587"/>
      <c r="P6" s="587"/>
      <c r="Q6" s="587"/>
      <c r="R6" s="468"/>
      <c r="S6" s="468"/>
      <c r="T6" s="468"/>
      <c r="U6" s="468"/>
      <c r="V6" s="593"/>
      <c r="W6" s="521" t="s">
        <v>100</v>
      </c>
      <c r="X6" s="443"/>
      <c r="Y6" s="443"/>
      <c r="Z6" s="443"/>
      <c r="AA6" s="443"/>
      <c r="AB6" s="444"/>
      <c r="AC6" s="598" t="s">
        <v>101</v>
      </c>
      <c r="AD6" s="599"/>
      <c r="AE6" s="599"/>
      <c r="AF6" s="599"/>
      <c r="AG6" s="599"/>
      <c r="AH6" s="599"/>
      <c r="AI6" s="599"/>
      <c r="AJ6" s="599"/>
      <c r="AK6" s="599"/>
      <c r="AL6" s="600"/>
      <c r="AM6" s="499" t="s">
        <v>102</v>
      </c>
      <c r="AN6" s="404"/>
      <c r="AO6" s="404"/>
      <c r="AP6" s="404"/>
      <c r="AQ6" s="404"/>
      <c r="AR6" s="404"/>
      <c r="AS6" s="404"/>
      <c r="AT6" s="405"/>
      <c r="AU6" s="487" t="s">
        <v>95</v>
      </c>
      <c r="AV6" s="488"/>
      <c r="AW6" s="488"/>
      <c r="AX6" s="488"/>
      <c r="AY6" s="410" t="s">
        <v>103</v>
      </c>
      <c r="AZ6" s="411"/>
      <c r="BA6" s="411"/>
      <c r="BB6" s="411"/>
      <c r="BC6" s="411"/>
      <c r="BD6" s="411"/>
      <c r="BE6" s="411"/>
      <c r="BF6" s="411"/>
      <c r="BG6" s="411"/>
      <c r="BH6" s="411"/>
      <c r="BI6" s="411"/>
      <c r="BJ6" s="411"/>
      <c r="BK6" s="411"/>
      <c r="BL6" s="411"/>
      <c r="BM6" s="412"/>
      <c r="BN6" s="430">
        <v>799933</v>
      </c>
      <c r="BO6" s="431"/>
      <c r="BP6" s="431"/>
      <c r="BQ6" s="431"/>
      <c r="BR6" s="431"/>
      <c r="BS6" s="431"/>
      <c r="BT6" s="431"/>
      <c r="BU6" s="432"/>
      <c r="BV6" s="430">
        <v>1632283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95.4</v>
      </c>
      <c r="CU6" s="584"/>
      <c r="CV6" s="584"/>
      <c r="CW6" s="584"/>
      <c r="CX6" s="584"/>
      <c r="CY6" s="584"/>
      <c r="CZ6" s="584"/>
      <c r="DA6" s="585"/>
      <c r="DB6" s="583">
        <v>90.4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537614</v>
      </c>
      <c r="BO7" s="431"/>
      <c r="BP7" s="431"/>
      <c r="BQ7" s="431"/>
      <c r="BR7" s="431"/>
      <c r="BS7" s="431"/>
      <c r="BT7" s="431"/>
      <c r="BU7" s="432"/>
      <c r="BV7" s="430">
        <v>1091252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5673591</v>
      </c>
      <c r="CU7" s="431"/>
      <c r="CV7" s="431"/>
      <c r="CW7" s="431"/>
      <c r="CX7" s="431"/>
      <c r="CY7" s="431"/>
      <c r="CZ7" s="431"/>
      <c r="DA7" s="432"/>
      <c r="DB7" s="430">
        <v>5462593</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95</v>
      </c>
      <c r="AV8" s="488"/>
      <c r="AW8" s="488"/>
      <c r="AX8" s="488"/>
      <c r="AY8" s="410" t="s">
        <v>110</v>
      </c>
      <c r="AZ8" s="411"/>
      <c r="BA8" s="411"/>
      <c r="BB8" s="411"/>
      <c r="BC8" s="411"/>
      <c r="BD8" s="411"/>
      <c r="BE8" s="411"/>
      <c r="BF8" s="411"/>
      <c r="BG8" s="411"/>
      <c r="BH8" s="411"/>
      <c r="BI8" s="411"/>
      <c r="BJ8" s="411"/>
      <c r="BK8" s="411"/>
      <c r="BL8" s="411"/>
      <c r="BM8" s="412"/>
      <c r="BN8" s="430">
        <v>262319</v>
      </c>
      <c r="BO8" s="431"/>
      <c r="BP8" s="431"/>
      <c r="BQ8" s="431"/>
      <c r="BR8" s="431"/>
      <c r="BS8" s="431"/>
      <c r="BT8" s="431"/>
      <c r="BU8" s="432"/>
      <c r="BV8" s="430">
        <v>541031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v>
      </c>
      <c r="CU8" s="544"/>
      <c r="CV8" s="544"/>
      <c r="CW8" s="544"/>
      <c r="CX8" s="544"/>
      <c r="CY8" s="544"/>
      <c r="CZ8" s="544"/>
      <c r="DA8" s="545"/>
      <c r="DB8" s="543">
        <v>0.91</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18568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-278712</v>
      </c>
      <c r="BO9" s="431"/>
      <c r="BP9" s="431"/>
      <c r="BQ9" s="431"/>
      <c r="BR9" s="431"/>
      <c r="BS9" s="431"/>
      <c r="BT9" s="431"/>
      <c r="BU9" s="432"/>
      <c r="BV9" s="430">
        <v>-69194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9.1</v>
      </c>
      <c r="CU9" s="401"/>
      <c r="CV9" s="401"/>
      <c r="CW9" s="401"/>
      <c r="CX9" s="401"/>
      <c r="CY9" s="401"/>
      <c r="CZ9" s="401"/>
      <c r="DA9" s="402"/>
      <c r="DB9" s="400">
        <v>8.4</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19497</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230014</v>
      </c>
      <c r="BO10" s="431"/>
      <c r="BP10" s="431"/>
      <c r="BQ10" s="431"/>
      <c r="BR10" s="431"/>
      <c r="BS10" s="431"/>
      <c r="BT10" s="431"/>
      <c r="BU10" s="432"/>
      <c r="BV10" s="430">
        <v>250007</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2">
      <c r="A12" s="187"/>
      <c r="B12" s="546" t="s">
        <v>132</v>
      </c>
      <c r="C12" s="547"/>
      <c r="D12" s="547"/>
      <c r="E12" s="547"/>
      <c r="F12" s="547"/>
      <c r="G12" s="547"/>
      <c r="H12" s="547"/>
      <c r="I12" s="547"/>
      <c r="J12" s="547"/>
      <c r="K12" s="548"/>
      <c r="L12" s="555" t="s">
        <v>133</v>
      </c>
      <c r="M12" s="556"/>
      <c r="N12" s="556"/>
      <c r="O12" s="556"/>
      <c r="P12" s="556"/>
      <c r="Q12" s="557"/>
      <c r="R12" s="558">
        <v>18083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95</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520000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131</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17846</v>
      </c>
      <c r="S13" s="534"/>
      <c r="T13" s="534"/>
      <c r="U13" s="534"/>
      <c r="V13" s="535"/>
      <c r="W13" s="521" t="s">
        <v>140</v>
      </c>
      <c r="X13" s="443"/>
      <c r="Y13" s="443"/>
      <c r="Z13" s="443"/>
      <c r="AA13" s="443"/>
      <c r="AB13" s="444"/>
      <c r="AC13" s="406">
        <v>443</v>
      </c>
      <c r="AD13" s="407"/>
      <c r="AE13" s="407"/>
      <c r="AF13" s="407"/>
      <c r="AG13" s="408"/>
      <c r="AH13" s="406">
        <v>432</v>
      </c>
      <c r="AI13" s="407"/>
      <c r="AJ13" s="407"/>
      <c r="AK13" s="407"/>
      <c r="AL13" s="409"/>
      <c r="AM13" s="499" t="s">
        <v>141</v>
      </c>
      <c r="AN13" s="404"/>
      <c r="AO13" s="404"/>
      <c r="AP13" s="404"/>
      <c r="AQ13" s="404"/>
      <c r="AR13" s="404"/>
      <c r="AS13" s="404"/>
      <c r="AT13" s="405"/>
      <c r="AU13" s="487" t="s">
        <v>116</v>
      </c>
      <c r="AV13" s="488"/>
      <c r="AW13" s="488"/>
      <c r="AX13" s="488"/>
      <c r="AY13" s="410" t="s">
        <v>142</v>
      </c>
      <c r="AZ13" s="411"/>
      <c r="BA13" s="411"/>
      <c r="BB13" s="411"/>
      <c r="BC13" s="411"/>
      <c r="BD13" s="411"/>
      <c r="BE13" s="411"/>
      <c r="BF13" s="411"/>
      <c r="BG13" s="411"/>
      <c r="BH13" s="411"/>
      <c r="BI13" s="411"/>
      <c r="BJ13" s="411"/>
      <c r="BK13" s="411"/>
      <c r="BL13" s="411"/>
      <c r="BM13" s="412"/>
      <c r="BN13" s="430">
        <v>-48698</v>
      </c>
      <c r="BO13" s="431"/>
      <c r="BP13" s="431"/>
      <c r="BQ13" s="431"/>
      <c r="BR13" s="431"/>
      <c r="BS13" s="431"/>
      <c r="BT13" s="431"/>
      <c r="BU13" s="432"/>
      <c r="BV13" s="430">
        <v>-339187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v>
      </c>
      <c r="CU13" s="401"/>
      <c r="CV13" s="401"/>
      <c r="CW13" s="401"/>
      <c r="CX13" s="401"/>
      <c r="CY13" s="401"/>
      <c r="CZ13" s="401"/>
      <c r="DA13" s="402"/>
      <c r="DB13" s="400">
        <v>8.1</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18306</v>
      </c>
      <c r="S14" s="534"/>
      <c r="T14" s="534"/>
      <c r="U14" s="534"/>
      <c r="V14" s="535"/>
      <c r="W14" s="536"/>
      <c r="X14" s="446"/>
      <c r="Y14" s="446"/>
      <c r="Z14" s="446"/>
      <c r="AA14" s="446"/>
      <c r="AB14" s="447"/>
      <c r="AC14" s="526">
        <v>4.2</v>
      </c>
      <c r="AD14" s="527"/>
      <c r="AE14" s="527"/>
      <c r="AF14" s="527"/>
      <c r="AG14" s="528"/>
      <c r="AH14" s="526">
        <v>3.9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130</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146</v>
      </c>
      <c r="N15" s="531"/>
      <c r="O15" s="531"/>
      <c r="P15" s="531"/>
      <c r="Q15" s="532"/>
      <c r="R15" s="533">
        <v>18076</v>
      </c>
      <c r="S15" s="534"/>
      <c r="T15" s="534"/>
      <c r="U15" s="534"/>
      <c r="V15" s="535"/>
      <c r="W15" s="521" t="s">
        <v>147</v>
      </c>
      <c r="X15" s="443"/>
      <c r="Y15" s="443"/>
      <c r="Z15" s="443"/>
      <c r="AA15" s="443"/>
      <c r="AB15" s="444"/>
      <c r="AC15" s="406">
        <v>2515</v>
      </c>
      <c r="AD15" s="407"/>
      <c r="AE15" s="407"/>
      <c r="AF15" s="407"/>
      <c r="AG15" s="408"/>
      <c r="AH15" s="406">
        <v>2780</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3815949</v>
      </c>
      <c r="BO15" s="426"/>
      <c r="BP15" s="426"/>
      <c r="BQ15" s="426"/>
      <c r="BR15" s="426"/>
      <c r="BS15" s="426"/>
      <c r="BT15" s="426"/>
      <c r="BU15" s="427"/>
      <c r="BV15" s="425">
        <v>3672408</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23.7</v>
      </c>
      <c r="AD16" s="527"/>
      <c r="AE16" s="527"/>
      <c r="AF16" s="527"/>
      <c r="AG16" s="528"/>
      <c r="AH16" s="526">
        <v>25.2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4267236</v>
      </c>
      <c r="BO16" s="431"/>
      <c r="BP16" s="431"/>
      <c r="BQ16" s="431"/>
      <c r="BR16" s="431"/>
      <c r="BS16" s="431"/>
      <c r="BT16" s="431"/>
      <c r="BU16" s="432"/>
      <c r="BV16" s="430">
        <v>4072472</v>
      </c>
      <c r="BW16" s="431"/>
      <c r="BX16" s="431"/>
      <c r="BY16" s="431"/>
      <c r="BZ16" s="431"/>
      <c r="CA16" s="431"/>
      <c r="CB16" s="431"/>
      <c r="CC16" s="432"/>
      <c r="CD16" s="201"/>
      <c r="CE16" s="428" t="s">
        <v>153</v>
      </c>
      <c r="CF16" s="428"/>
      <c r="CG16" s="428"/>
      <c r="CH16" s="428"/>
      <c r="CI16" s="428"/>
      <c r="CJ16" s="428"/>
      <c r="CK16" s="428"/>
      <c r="CL16" s="428"/>
      <c r="CM16" s="428"/>
      <c r="CN16" s="428"/>
      <c r="CO16" s="428"/>
      <c r="CP16" s="428"/>
      <c r="CQ16" s="428"/>
      <c r="CR16" s="428"/>
      <c r="CS16" s="429"/>
      <c r="CT16" s="400">
        <v>100.9</v>
      </c>
      <c r="CU16" s="401"/>
      <c r="CV16" s="401"/>
      <c r="CW16" s="401"/>
      <c r="CX16" s="401"/>
      <c r="CY16" s="401"/>
      <c r="CZ16" s="401"/>
      <c r="DA16" s="402"/>
      <c r="DB16" s="400">
        <v>9.8000000000000007</v>
      </c>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7671</v>
      </c>
      <c r="AD17" s="407"/>
      <c r="AE17" s="407"/>
      <c r="AF17" s="407"/>
      <c r="AG17" s="408"/>
      <c r="AH17" s="406">
        <v>7833</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4897596</v>
      </c>
      <c r="BO17" s="431"/>
      <c r="BP17" s="431"/>
      <c r="BQ17" s="431"/>
      <c r="BR17" s="431"/>
      <c r="BS17" s="431"/>
      <c r="BT17" s="431"/>
      <c r="BU17" s="432"/>
      <c r="BV17" s="430">
        <v>4727596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135.74</v>
      </c>
      <c r="M18" s="495"/>
      <c r="N18" s="495"/>
      <c r="O18" s="495"/>
      <c r="P18" s="495"/>
      <c r="Q18" s="495"/>
      <c r="R18" s="496"/>
      <c r="S18" s="496"/>
      <c r="T18" s="496"/>
      <c r="U18" s="496"/>
      <c r="V18" s="497"/>
      <c r="W18" s="511"/>
      <c r="X18" s="512"/>
      <c r="Y18" s="512"/>
      <c r="Z18" s="512"/>
      <c r="AA18" s="512"/>
      <c r="AB18" s="522"/>
      <c r="AC18" s="394">
        <v>72.2</v>
      </c>
      <c r="AD18" s="395"/>
      <c r="AE18" s="395"/>
      <c r="AF18" s="395"/>
      <c r="AG18" s="498"/>
      <c r="AH18" s="394">
        <v>70.900000000000006</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5426232</v>
      </c>
      <c r="BO18" s="431"/>
      <c r="BP18" s="431"/>
      <c r="BQ18" s="431"/>
      <c r="BR18" s="431"/>
      <c r="BS18" s="431"/>
      <c r="BT18" s="431"/>
      <c r="BU18" s="432"/>
      <c r="BV18" s="430">
        <v>5196374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137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9699719</v>
      </c>
      <c r="BO19" s="431"/>
      <c r="BP19" s="431"/>
      <c r="BQ19" s="431"/>
      <c r="BR19" s="431"/>
      <c r="BS19" s="431"/>
      <c r="BT19" s="431"/>
      <c r="BU19" s="432"/>
      <c r="BV19" s="430">
        <v>10352104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6442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8465183</v>
      </c>
      <c r="BO23" s="431"/>
      <c r="BP23" s="431"/>
      <c r="BQ23" s="431"/>
      <c r="BR23" s="431"/>
      <c r="BS23" s="431"/>
      <c r="BT23" s="431"/>
      <c r="BU23" s="432"/>
      <c r="BV23" s="430">
        <v>8431680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7600</v>
      </c>
      <c r="R24" s="407"/>
      <c r="S24" s="407"/>
      <c r="T24" s="407"/>
      <c r="U24" s="407"/>
      <c r="V24" s="408"/>
      <c r="W24" s="472"/>
      <c r="X24" s="463"/>
      <c r="Y24" s="464"/>
      <c r="Z24" s="403" t="s">
        <v>172</v>
      </c>
      <c r="AA24" s="404"/>
      <c r="AB24" s="404"/>
      <c r="AC24" s="404"/>
      <c r="AD24" s="404"/>
      <c r="AE24" s="404"/>
      <c r="AF24" s="404"/>
      <c r="AG24" s="405"/>
      <c r="AH24" s="406">
        <v>209</v>
      </c>
      <c r="AI24" s="407"/>
      <c r="AJ24" s="407"/>
      <c r="AK24" s="407"/>
      <c r="AL24" s="408"/>
      <c r="AM24" s="406">
        <v>656051</v>
      </c>
      <c r="AN24" s="407"/>
      <c r="AO24" s="407"/>
      <c r="AP24" s="407"/>
      <c r="AQ24" s="407"/>
      <c r="AR24" s="408"/>
      <c r="AS24" s="406">
        <v>3139</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4846637</v>
      </c>
      <c r="BO24" s="431"/>
      <c r="BP24" s="431"/>
      <c r="BQ24" s="431"/>
      <c r="BR24" s="431"/>
      <c r="BS24" s="431"/>
      <c r="BT24" s="431"/>
      <c r="BU24" s="432"/>
      <c r="BV24" s="430">
        <v>4947759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1</v>
      </c>
      <c r="M25" s="407"/>
      <c r="N25" s="407"/>
      <c r="O25" s="407"/>
      <c r="P25" s="408"/>
      <c r="Q25" s="406">
        <v>6200</v>
      </c>
      <c r="R25" s="407"/>
      <c r="S25" s="407"/>
      <c r="T25" s="407"/>
      <c r="U25" s="407"/>
      <c r="V25" s="408"/>
      <c r="W25" s="472"/>
      <c r="X25" s="463"/>
      <c r="Y25" s="464"/>
      <c r="Z25" s="403" t="s">
        <v>175</v>
      </c>
      <c r="AA25" s="404"/>
      <c r="AB25" s="404"/>
      <c r="AC25" s="404"/>
      <c r="AD25" s="404"/>
      <c r="AE25" s="404"/>
      <c r="AF25" s="404"/>
      <c r="AG25" s="405"/>
      <c r="AH25" s="406" t="s">
        <v>130</v>
      </c>
      <c r="AI25" s="407"/>
      <c r="AJ25" s="407"/>
      <c r="AK25" s="407"/>
      <c r="AL25" s="408"/>
      <c r="AM25" s="406" t="s">
        <v>176</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982407</v>
      </c>
      <c r="BO25" s="426"/>
      <c r="BP25" s="426"/>
      <c r="BQ25" s="426"/>
      <c r="BR25" s="426"/>
      <c r="BS25" s="426"/>
      <c r="BT25" s="426"/>
      <c r="BU25" s="427"/>
      <c r="BV25" s="425">
        <v>1163412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179</v>
      </c>
      <c r="F26" s="404"/>
      <c r="G26" s="404"/>
      <c r="H26" s="404"/>
      <c r="I26" s="404"/>
      <c r="J26" s="404"/>
      <c r="K26" s="405"/>
      <c r="L26" s="406">
        <v>1</v>
      </c>
      <c r="M26" s="407"/>
      <c r="N26" s="407"/>
      <c r="O26" s="407"/>
      <c r="P26" s="408"/>
      <c r="Q26" s="406">
        <v>5900</v>
      </c>
      <c r="R26" s="407"/>
      <c r="S26" s="407"/>
      <c r="T26" s="407"/>
      <c r="U26" s="407"/>
      <c r="V26" s="408"/>
      <c r="W26" s="472"/>
      <c r="X26" s="463"/>
      <c r="Y26" s="464"/>
      <c r="Z26" s="403" t="s">
        <v>180</v>
      </c>
      <c r="AA26" s="485"/>
      <c r="AB26" s="485"/>
      <c r="AC26" s="485"/>
      <c r="AD26" s="485"/>
      <c r="AE26" s="485"/>
      <c r="AF26" s="485"/>
      <c r="AG26" s="486"/>
      <c r="AH26" s="406">
        <v>3</v>
      </c>
      <c r="AI26" s="407"/>
      <c r="AJ26" s="407"/>
      <c r="AK26" s="407"/>
      <c r="AL26" s="408"/>
      <c r="AM26" s="406">
        <v>8514</v>
      </c>
      <c r="AN26" s="407"/>
      <c r="AO26" s="407"/>
      <c r="AP26" s="407"/>
      <c r="AQ26" s="407"/>
      <c r="AR26" s="408"/>
      <c r="AS26" s="406">
        <v>2838</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131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182</v>
      </c>
      <c r="F27" s="404"/>
      <c r="G27" s="404"/>
      <c r="H27" s="404"/>
      <c r="I27" s="404"/>
      <c r="J27" s="404"/>
      <c r="K27" s="405"/>
      <c r="L27" s="406">
        <v>1</v>
      </c>
      <c r="M27" s="407"/>
      <c r="N27" s="407"/>
      <c r="O27" s="407"/>
      <c r="P27" s="408"/>
      <c r="Q27" s="406">
        <v>3200</v>
      </c>
      <c r="R27" s="407"/>
      <c r="S27" s="407"/>
      <c r="T27" s="407"/>
      <c r="U27" s="407"/>
      <c r="V27" s="408"/>
      <c r="W27" s="472"/>
      <c r="X27" s="463"/>
      <c r="Y27" s="464"/>
      <c r="Z27" s="403" t="s">
        <v>183</v>
      </c>
      <c r="AA27" s="404"/>
      <c r="AB27" s="404"/>
      <c r="AC27" s="404"/>
      <c r="AD27" s="404"/>
      <c r="AE27" s="404"/>
      <c r="AF27" s="404"/>
      <c r="AG27" s="405"/>
      <c r="AH27" s="406">
        <v>3</v>
      </c>
      <c r="AI27" s="407"/>
      <c r="AJ27" s="407"/>
      <c r="AK27" s="407"/>
      <c r="AL27" s="408"/>
      <c r="AM27" s="406">
        <v>11424</v>
      </c>
      <c r="AN27" s="407"/>
      <c r="AO27" s="407"/>
      <c r="AP27" s="407"/>
      <c r="AQ27" s="407"/>
      <c r="AR27" s="408"/>
      <c r="AS27" s="406">
        <v>3808</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728666</v>
      </c>
      <c r="BO27" s="434"/>
      <c r="BP27" s="434"/>
      <c r="BQ27" s="434"/>
      <c r="BR27" s="434"/>
      <c r="BS27" s="434"/>
      <c r="BT27" s="434"/>
      <c r="BU27" s="435"/>
      <c r="BV27" s="433">
        <v>728475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185</v>
      </c>
      <c r="F28" s="404"/>
      <c r="G28" s="404"/>
      <c r="H28" s="404"/>
      <c r="I28" s="404"/>
      <c r="J28" s="404"/>
      <c r="K28" s="405"/>
      <c r="L28" s="406">
        <v>1</v>
      </c>
      <c r="M28" s="407"/>
      <c r="N28" s="407"/>
      <c r="O28" s="407"/>
      <c r="P28" s="408"/>
      <c r="Q28" s="406">
        <v>2800</v>
      </c>
      <c r="R28" s="407"/>
      <c r="S28" s="407"/>
      <c r="T28" s="407"/>
      <c r="U28" s="407"/>
      <c r="V28" s="408"/>
      <c r="W28" s="472"/>
      <c r="X28" s="463"/>
      <c r="Y28" s="464"/>
      <c r="Z28" s="403" t="s">
        <v>186</v>
      </c>
      <c r="AA28" s="404"/>
      <c r="AB28" s="404"/>
      <c r="AC28" s="404"/>
      <c r="AD28" s="404"/>
      <c r="AE28" s="404"/>
      <c r="AF28" s="404"/>
      <c r="AG28" s="405"/>
      <c r="AH28" s="406" t="s">
        <v>130</v>
      </c>
      <c r="AI28" s="407"/>
      <c r="AJ28" s="407"/>
      <c r="AK28" s="407"/>
      <c r="AL28" s="408"/>
      <c r="AM28" s="406" t="s">
        <v>131</v>
      </c>
      <c r="AN28" s="407"/>
      <c r="AO28" s="407"/>
      <c r="AP28" s="407"/>
      <c r="AQ28" s="407"/>
      <c r="AR28" s="408"/>
      <c r="AS28" s="406" t="s">
        <v>177</v>
      </c>
      <c r="AT28" s="407"/>
      <c r="AU28" s="407"/>
      <c r="AV28" s="407"/>
      <c r="AW28" s="407"/>
      <c r="AX28" s="409"/>
      <c r="AY28" s="413" t="s">
        <v>187</v>
      </c>
      <c r="AZ28" s="414"/>
      <c r="BA28" s="414"/>
      <c r="BB28" s="415"/>
      <c r="BC28" s="422" t="s">
        <v>49</v>
      </c>
      <c r="BD28" s="423"/>
      <c r="BE28" s="423"/>
      <c r="BF28" s="423"/>
      <c r="BG28" s="423"/>
      <c r="BH28" s="423"/>
      <c r="BI28" s="423"/>
      <c r="BJ28" s="423"/>
      <c r="BK28" s="423"/>
      <c r="BL28" s="423"/>
      <c r="BM28" s="424"/>
      <c r="BN28" s="425">
        <v>711551</v>
      </c>
      <c r="BO28" s="426"/>
      <c r="BP28" s="426"/>
      <c r="BQ28" s="426"/>
      <c r="BR28" s="426"/>
      <c r="BS28" s="426"/>
      <c r="BT28" s="426"/>
      <c r="BU28" s="427"/>
      <c r="BV28" s="425">
        <v>481537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188</v>
      </c>
      <c r="F29" s="404"/>
      <c r="G29" s="404"/>
      <c r="H29" s="404"/>
      <c r="I29" s="404"/>
      <c r="J29" s="404"/>
      <c r="K29" s="405"/>
      <c r="L29" s="406">
        <v>11</v>
      </c>
      <c r="M29" s="407"/>
      <c r="N29" s="407"/>
      <c r="O29" s="407"/>
      <c r="P29" s="408"/>
      <c r="Q29" s="406">
        <v>2600</v>
      </c>
      <c r="R29" s="407"/>
      <c r="S29" s="407"/>
      <c r="T29" s="407"/>
      <c r="U29" s="407"/>
      <c r="V29" s="408"/>
      <c r="W29" s="473"/>
      <c r="X29" s="474"/>
      <c r="Y29" s="475"/>
      <c r="Z29" s="403" t="s">
        <v>189</v>
      </c>
      <c r="AA29" s="404"/>
      <c r="AB29" s="404"/>
      <c r="AC29" s="404"/>
      <c r="AD29" s="404"/>
      <c r="AE29" s="404"/>
      <c r="AF29" s="404"/>
      <c r="AG29" s="405"/>
      <c r="AH29" s="406">
        <v>212</v>
      </c>
      <c r="AI29" s="407"/>
      <c r="AJ29" s="407"/>
      <c r="AK29" s="407"/>
      <c r="AL29" s="408"/>
      <c r="AM29" s="406">
        <v>667475</v>
      </c>
      <c r="AN29" s="407"/>
      <c r="AO29" s="407"/>
      <c r="AP29" s="407"/>
      <c r="AQ29" s="407"/>
      <c r="AR29" s="408"/>
      <c r="AS29" s="406">
        <v>3148</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1019</v>
      </c>
      <c r="BO29" s="431"/>
      <c r="BP29" s="431"/>
      <c r="BQ29" s="431"/>
      <c r="BR29" s="431"/>
      <c r="BS29" s="431"/>
      <c r="BT29" s="431"/>
      <c r="BU29" s="432"/>
      <c r="BV29" s="430">
        <v>1019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51</v>
      </c>
      <c r="BD30" s="398"/>
      <c r="BE30" s="398"/>
      <c r="BF30" s="398"/>
      <c r="BG30" s="398"/>
      <c r="BH30" s="398"/>
      <c r="BI30" s="398"/>
      <c r="BJ30" s="398"/>
      <c r="BK30" s="398"/>
      <c r="BL30" s="398"/>
      <c r="BM30" s="399"/>
      <c r="BN30" s="433">
        <v>4598219</v>
      </c>
      <c r="BO30" s="434"/>
      <c r="BP30" s="434"/>
      <c r="BQ30" s="434"/>
      <c r="BR30" s="434"/>
      <c r="BS30" s="434"/>
      <c r="BT30" s="434"/>
      <c r="BU30" s="435"/>
      <c r="BV30" s="433">
        <v>5145745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198</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御殿場市・小山町広域行政組合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御殿場市小山町土地開発公社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育英奨学資金特別会計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IF('各会計、関係団体の財政状況及び健全化判断比率'!B33="","",'各会計、関係団体の財政状況及び健全化判断比率'!B33)</f>
        <v>木質バイオマス発電事業特別会計</v>
      </c>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駿豆学園管理組合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土地取得特別会計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10</v>
      </c>
      <c r="BF36" s="389"/>
      <c r="BG36" s="388" t="str">
        <f>IF('各会計、関係団体の財政状況及び健全化判断比率'!B34="","",'各会計、関係団体の財政状況及び健全化判断比率'!B34)</f>
        <v>温泉供給事業特別会計</v>
      </c>
      <c r="BH36" s="388"/>
      <c r="BI36" s="388"/>
      <c r="BJ36" s="388"/>
      <c r="BK36" s="388"/>
      <c r="BL36" s="388"/>
      <c r="BM36" s="388"/>
      <c r="BN36" s="388"/>
      <c r="BO36" s="388"/>
      <c r="BP36" s="388"/>
      <c r="BQ36" s="388"/>
      <c r="BR36" s="388"/>
      <c r="BS36" s="388"/>
      <c r="BT36" s="388"/>
      <c r="BU36" s="388"/>
      <c r="BV36" s="214"/>
      <c r="BW36" s="389">
        <f t="shared" si="2"/>
        <v>17</v>
      </c>
      <c r="BX36" s="389"/>
      <c r="BY36" s="388" t="str">
        <f>IF('各会計、関係団体の財政状況及び健全化判断比率'!B70="","",'各会計、関係団体の財政状況及び健全化判断比率'!B70)</f>
        <v>駿東地区交通災害共済組合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11</v>
      </c>
      <c r="BF37" s="389"/>
      <c r="BG37" s="388" t="str">
        <f>IF('各会計、関係団体の財政状況及び健全化判断比率'!B35="","",'各会計、関係団体の財政状況及び健全化判断比率'!B35)</f>
        <v>新産業集積エリア造成事業特別会計</v>
      </c>
      <c r="BH37" s="388"/>
      <c r="BI37" s="388"/>
      <c r="BJ37" s="388"/>
      <c r="BK37" s="388"/>
      <c r="BL37" s="388"/>
      <c r="BM37" s="388"/>
      <c r="BN37" s="388"/>
      <c r="BO37" s="388"/>
      <c r="BP37" s="388"/>
      <c r="BQ37" s="388"/>
      <c r="BR37" s="388"/>
      <c r="BS37" s="388"/>
      <c r="BT37" s="388"/>
      <c r="BU37" s="388"/>
      <c r="BV37" s="214"/>
      <c r="BW37" s="389">
        <f t="shared" si="2"/>
        <v>18</v>
      </c>
      <c r="BX37" s="389"/>
      <c r="BY37" s="388" t="str">
        <f>IF('各会計、関係団体の財政状況及び健全化判断比率'!B71="","",'各会計、関係団体の財政状況及び健全化判断比率'!B71)</f>
        <v>静岡県市町総合事務組合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12</v>
      </c>
      <c r="BF38" s="389"/>
      <c r="BG38" s="388" t="str">
        <f>IF('各会計、関係団体の財政状況及び健全化判断比率'!B36="","",'各会計、関係団体の財政状況及び健全化判断比率'!B36)</f>
        <v>上野工業団地造成事業特別会計</v>
      </c>
      <c r="BH38" s="388"/>
      <c r="BI38" s="388"/>
      <c r="BJ38" s="388"/>
      <c r="BK38" s="388"/>
      <c r="BL38" s="388"/>
      <c r="BM38" s="388"/>
      <c r="BN38" s="388"/>
      <c r="BO38" s="388"/>
      <c r="BP38" s="388"/>
      <c r="BQ38" s="388"/>
      <c r="BR38" s="388"/>
      <c r="BS38" s="388"/>
      <c r="BT38" s="388"/>
      <c r="BU38" s="388"/>
      <c r="BV38" s="214"/>
      <c r="BW38" s="389">
        <f t="shared" si="2"/>
        <v>19</v>
      </c>
      <c r="BX38" s="389"/>
      <c r="BY38" s="388" t="str">
        <f>IF('各会計、関係団体の財政状況及び健全化判断比率'!B72="","",'各会計、関係団体の財政状況及び健全化判断比率'!B72)</f>
        <v>静岡県地方税滞納整理組合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f t="shared" si="1"/>
        <v>13</v>
      </c>
      <c r="BF39" s="389"/>
      <c r="BG39" s="388" t="str">
        <f>IF('各会計、関係団体の財政状況及び健全化判断比率'!B37="","",'各会計、関係団体の財政状況及び健全化判断比率'!B37)</f>
        <v>小山ＰＡ周辺開発事業特別会計</v>
      </c>
      <c r="BH39" s="388"/>
      <c r="BI39" s="388"/>
      <c r="BJ39" s="388"/>
      <c r="BK39" s="388"/>
      <c r="BL39" s="388"/>
      <c r="BM39" s="388"/>
      <c r="BN39" s="388"/>
      <c r="BO39" s="388"/>
      <c r="BP39" s="388"/>
      <c r="BQ39" s="388"/>
      <c r="BR39" s="388"/>
      <c r="BS39" s="388"/>
      <c r="BT39" s="388"/>
      <c r="BU39" s="388"/>
      <c r="BV39" s="214"/>
      <c r="BW39" s="389">
        <f t="shared" si="2"/>
        <v>20</v>
      </c>
      <c r="BX39" s="389"/>
      <c r="BY39" s="388" t="str">
        <f>IF('各会計、関係団体の財政状況及び健全化判断比率'!B73="","",'各会計、関係団体の財政状況及び健全化判断比率'!B73)</f>
        <v>静岡県後期高齢者医療広域組合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f t="shared" si="1"/>
        <v>14</v>
      </c>
      <c r="BF40" s="389"/>
      <c r="BG40" s="388" t="str">
        <f>IF('各会計、関係団体の財政状況及び健全化判断比率'!B38="","",'各会計、関係団体の財政状況及び健全化判断比率'!B38)</f>
        <v>宅地造成事業特別会計</v>
      </c>
      <c r="BH40" s="388"/>
      <c r="BI40" s="388"/>
      <c r="BJ40" s="388"/>
      <c r="BK40" s="388"/>
      <c r="BL40" s="388"/>
      <c r="BM40" s="388"/>
      <c r="BN40" s="388"/>
      <c r="BO40" s="388"/>
      <c r="BP40" s="388"/>
      <c r="BQ40" s="388"/>
      <c r="BR40" s="388"/>
      <c r="BS40" s="388"/>
      <c r="BT40" s="388"/>
      <c r="BU40" s="388"/>
      <c r="BV40" s="214"/>
      <c r="BW40" s="389">
        <f t="shared" si="2"/>
        <v>21</v>
      </c>
      <c r="BX40" s="389"/>
      <c r="BY40" s="388" t="str">
        <f>IF('各会計、関係団体の財政状況及び健全化判断比率'!B74="","",'各会計、関係団体の財政状況及び健全化判断比率'!B74)</f>
        <v>静岡県後期高齢者医療広域組合（事業会計分）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saFKpmvajj67qqqjlBuoJTsKX/xWUY8MmRQ4Zp8hxSUq95LeWH5ydze7/XJobbnhBwEM7Xks/mLfZCRT9rPIJw==" saltValue="h607CbDpTysgTW3CJJmo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12" t="s">
        <v>579</v>
      </c>
      <c r="D34" s="1212"/>
      <c r="E34" s="1213"/>
      <c r="F34" s="32" t="s">
        <v>530</v>
      </c>
      <c r="G34" s="33">
        <v>0</v>
      </c>
      <c r="H34" s="33" t="s">
        <v>580</v>
      </c>
      <c r="I34" s="33" t="s">
        <v>581</v>
      </c>
      <c r="J34" s="34" t="s">
        <v>582</v>
      </c>
      <c r="K34" s="22"/>
      <c r="L34" s="22"/>
      <c r="M34" s="22"/>
      <c r="N34" s="22"/>
      <c r="O34" s="22"/>
      <c r="P34" s="22"/>
    </row>
    <row r="35" spans="1:16" ht="39" customHeight="1" x14ac:dyDescent="0.2">
      <c r="A35" s="22"/>
      <c r="B35" s="35"/>
      <c r="C35" s="1206" t="s">
        <v>583</v>
      </c>
      <c r="D35" s="1207"/>
      <c r="E35" s="1208"/>
      <c r="F35" s="36">
        <v>7.05</v>
      </c>
      <c r="G35" s="37">
        <v>9.2100000000000009</v>
      </c>
      <c r="H35" s="37">
        <v>9.5299999999999994</v>
      </c>
      <c r="I35" s="37">
        <v>9.8699999999999992</v>
      </c>
      <c r="J35" s="38">
        <v>4.59</v>
      </c>
      <c r="K35" s="22"/>
      <c r="L35" s="22"/>
      <c r="M35" s="22"/>
      <c r="N35" s="22"/>
      <c r="O35" s="22"/>
      <c r="P35" s="22"/>
    </row>
    <row r="36" spans="1:16" ht="39" customHeight="1" x14ac:dyDescent="0.2">
      <c r="A36" s="22"/>
      <c r="B36" s="35"/>
      <c r="C36" s="1206" t="s">
        <v>584</v>
      </c>
      <c r="D36" s="1207"/>
      <c r="E36" s="1208"/>
      <c r="F36" s="36">
        <v>6.48</v>
      </c>
      <c r="G36" s="37">
        <v>1.71</v>
      </c>
      <c r="H36" s="37">
        <v>2.2000000000000002</v>
      </c>
      <c r="I36" s="37">
        <v>2.94</v>
      </c>
      <c r="J36" s="38">
        <v>3.45</v>
      </c>
      <c r="K36" s="22"/>
      <c r="L36" s="22"/>
      <c r="M36" s="22"/>
      <c r="N36" s="22"/>
      <c r="O36" s="22"/>
      <c r="P36" s="22"/>
    </row>
    <row r="37" spans="1:16" ht="39" customHeight="1" x14ac:dyDescent="0.2">
      <c r="A37" s="22"/>
      <c r="B37" s="35"/>
      <c r="C37" s="1206" t="s">
        <v>585</v>
      </c>
      <c r="D37" s="1207"/>
      <c r="E37" s="1208"/>
      <c r="F37" s="36">
        <v>0.98</v>
      </c>
      <c r="G37" s="37">
        <v>1.96</v>
      </c>
      <c r="H37" s="37">
        <v>1.76</v>
      </c>
      <c r="I37" s="37">
        <v>2.69</v>
      </c>
      <c r="J37" s="38">
        <v>2.68</v>
      </c>
      <c r="K37" s="22"/>
      <c r="L37" s="22"/>
      <c r="M37" s="22"/>
      <c r="N37" s="22"/>
      <c r="O37" s="22"/>
      <c r="P37" s="22"/>
    </row>
    <row r="38" spans="1:16" ht="39" customHeight="1" x14ac:dyDescent="0.2">
      <c r="A38" s="22"/>
      <c r="B38" s="35"/>
      <c r="C38" s="1206" t="s">
        <v>586</v>
      </c>
      <c r="D38" s="1207"/>
      <c r="E38" s="1208"/>
      <c r="F38" s="36">
        <v>3.64</v>
      </c>
      <c r="G38" s="37">
        <v>4.22</v>
      </c>
      <c r="H38" s="37">
        <v>3.62</v>
      </c>
      <c r="I38" s="37">
        <v>3.07</v>
      </c>
      <c r="J38" s="38">
        <v>2.6</v>
      </c>
      <c r="K38" s="22"/>
      <c r="L38" s="22"/>
      <c r="M38" s="22"/>
      <c r="N38" s="22"/>
      <c r="O38" s="22"/>
      <c r="P38" s="22"/>
    </row>
    <row r="39" spans="1:16" ht="39" customHeight="1" x14ac:dyDescent="0.2">
      <c r="A39" s="22"/>
      <c r="B39" s="35"/>
      <c r="C39" s="1206" t="s">
        <v>587</v>
      </c>
      <c r="D39" s="1207"/>
      <c r="E39" s="1208"/>
      <c r="F39" s="36">
        <v>0</v>
      </c>
      <c r="G39" s="37">
        <v>0</v>
      </c>
      <c r="H39" s="37">
        <v>0</v>
      </c>
      <c r="I39" s="37">
        <v>2.4</v>
      </c>
      <c r="J39" s="38">
        <v>1.08</v>
      </c>
      <c r="K39" s="22"/>
      <c r="L39" s="22"/>
      <c r="M39" s="22"/>
      <c r="N39" s="22"/>
      <c r="O39" s="22"/>
      <c r="P39" s="22"/>
    </row>
    <row r="40" spans="1:16" ht="39" customHeight="1" x14ac:dyDescent="0.2">
      <c r="A40" s="22"/>
      <c r="B40" s="35"/>
      <c r="C40" s="1206" t="s">
        <v>588</v>
      </c>
      <c r="D40" s="1207"/>
      <c r="E40" s="1208"/>
      <c r="F40" s="36">
        <v>0.09</v>
      </c>
      <c r="G40" s="37">
        <v>0.03</v>
      </c>
      <c r="H40" s="37">
        <v>0.01</v>
      </c>
      <c r="I40" s="37">
        <v>0.02</v>
      </c>
      <c r="J40" s="38">
        <v>0.11</v>
      </c>
      <c r="K40" s="22"/>
      <c r="L40" s="22"/>
      <c r="M40" s="22"/>
      <c r="N40" s="22"/>
      <c r="O40" s="22"/>
      <c r="P40" s="22"/>
    </row>
    <row r="41" spans="1:16" ht="39" customHeight="1" x14ac:dyDescent="0.2">
      <c r="A41" s="22"/>
      <c r="B41" s="35"/>
      <c r="C41" s="1206" t="s">
        <v>589</v>
      </c>
      <c r="D41" s="1207"/>
      <c r="E41" s="1208"/>
      <c r="F41" s="36">
        <v>0.05</v>
      </c>
      <c r="G41" s="37">
        <v>0.04</v>
      </c>
      <c r="H41" s="37">
        <v>0.03</v>
      </c>
      <c r="I41" s="37">
        <v>0.03</v>
      </c>
      <c r="J41" s="38">
        <v>7.0000000000000007E-2</v>
      </c>
      <c r="K41" s="22"/>
      <c r="L41" s="22"/>
      <c r="M41" s="22"/>
      <c r="N41" s="22"/>
      <c r="O41" s="22"/>
      <c r="P41" s="22"/>
    </row>
    <row r="42" spans="1:16" ht="39" customHeight="1" x14ac:dyDescent="0.2">
      <c r="A42" s="22"/>
      <c r="B42" s="39"/>
      <c r="C42" s="1206" t="s">
        <v>590</v>
      </c>
      <c r="D42" s="1207"/>
      <c r="E42" s="1208"/>
      <c r="F42" s="36" t="s">
        <v>530</v>
      </c>
      <c r="G42" s="37" t="s">
        <v>530</v>
      </c>
      <c r="H42" s="37" t="s">
        <v>530</v>
      </c>
      <c r="I42" s="37" t="s">
        <v>530</v>
      </c>
      <c r="J42" s="38" t="s">
        <v>530</v>
      </c>
      <c r="K42" s="22"/>
      <c r="L42" s="22"/>
      <c r="M42" s="22"/>
      <c r="N42" s="22"/>
      <c r="O42" s="22"/>
      <c r="P42" s="22"/>
    </row>
    <row r="43" spans="1:16" ht="39" customHeight="1" thickBot="1" x14ac:dyDescent="0.25">
      <c r="A43" s="22"/>
      <c r="B43" s="40"/>
      <c r="C43" s="1209" t="s">
        <v>591</v>
      </c>
      <c r="D43" s="1210"/>
      <c r="E43" s="1211"/>
      <c r="F43" s="41">
        <v>0.03</v>
      </c>
      <c r="G43" s="42">
        <v>0.17</v>
      </c>
      <c r="H43" s="42">
        <v>1.79</v>
      </c>
      <c r="I43" s="42">
        <v>14.16</v>
      </c>
      <c r="J43" s="43">
        <v>0.08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xlSPNpSBoH4xcf88XeeYDLdQHdoVxdg0XEfWC0WVJwnDSzT1Jsx+j95vHXhBiJVh+wvCvxLzu37aaPYFZauFQ==" saltValue="6YmEr0RSmWnNJcqCSbIe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sqref="A1:XFD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890</v>
      </c>
      <c r="L45" s="60">
        <v>890</v>
      </c>
      <c r="M45" s="60">
        <v>874</v>
      </c>
      <c r="N45" s="60">
        <v>873</v>
      </c>
      <c r="O45" s="61">
        <v>882</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2">
      <c r="A48" s="48"/>
      <c r="B48" s="1234"/>
      <c r="C48" s="1235"/>
      <c r="D48" s="62"/>
      <c r="E48" s="1216" t="s">
        <v>15</v>
      </c>
      <c r="F48" s="1216"/>
      <c r="G48" s="1216"/>
      <c r="H48" s="1216"/>
      <c r="I48" s="1216"/>
      <c r="J48" s="1217"/>
      <c r="K48" s="63">
        <v>51</v>
      </c>
      <c r="L48" s="64">
        <v>69</v>
      </c>
      <c r="M48" s="64">
        <v>50</v>
      </c>
      <c r="N48" s="64">
        <v>51</v>
      </c>
      <c r="O48" s="65">
        <v>50</v>
      </c>
      <c r="P48" s="48"/>
      <c r="Q48" s="48"/>
      <c r="R48" s="48"/>
      <c r="S48" s="48"/>
      <c r="T48" s="48"/>
      <c r="U48" s="48"/>
    </row>
    <row r="49" spans="1:21" ht="30.75" customHeight="1" x14ac:dyDescent="0.2">
      <c r="A49" s="48"/>
      <c r="B49" s="1234"/>
      <c r="C49" s="1235"/>
      <c r="D49" s="62"/>
      <c r="E49" s="1216" t="s">
        <v>16</v>
      </c>
      <c r="F49" s="1216"/>
      <c r="G49" s="1216"/>
      <c r="H49" s="1216"/>
      <c r="I49" s="1216"/>
      <c r="J49" s="1217"/>
      <c r="K49" s="63">
        <v>32</v>
      </c>
      <c r="L49" s="64">
        <v>29</v>
      </c>
      <c r="M49" s="64">
        <v>30</v>
      </c>
      <c r="N49" s="64">
        <v>28</v>
      </c>
      <c r="O49" s="65">
        <v>60</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530</v>
      </c>
      <c r="L50" s="64" t="s">
        <v>530</v>
      </c>
      <c r="M50" s="64" t="s">
        <v>530</v>
      </c>
      <c r="N50" s="64" t="s">
        <v>530</v>
      </c>
      <c r="O50" s="65">
        <v>11</v>
      </c>
      <c r="P50" s="48"/>
      <c r="Q50" s="48"/>
      <c r="R50" s="48"/>
      <c r="S50" s="48"/>
      <c r="T50" s="48"/>
      <c r="U50" s="48"/>
    </row>
    <row r="51" spans="1:21" ht="30.75" customHeight="1" x14ac:dyDescent="0.2">
      <c r="A51" s="48"/>
      <c r="B51" s="1236"/>
      <c r="C51" s="1237"/>
      <c r="D51" s="66"/>
      <c r="E51" s="1216" t="s">
        <v>18</v>
      </c>
      <c r="F51" s="1216"/>
      <c r="G51" s="1216"/>
      <c r="H51" s="1216"/>
      <c r="I51" s="1216"/>
      <c r="J51" s="1217"/>
      <c r="K51" s="63">
        <v>0</v>
      </c>
      <c r="L51" s="64">
        <v>0</v>
      </c>
      <c r="M51" s="64">
        <v>0</v>
      </c>
      <c r="N51" s="64" t="s">
        <v>530</v>
      </c>
      <c r="O51" s="65">
        <v>0</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552</v>
      </c>
      <c r="L52" s="64">
        <v>569</v>
      </c>
      <c r="M52" s="64">
        <v>569</v>
      </c>
      <c r="N52" s="64">
        <v>567</v>
      </c>
      <c r="O52" s="65">
        <v>568</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421</v>
      </c>
      <c r="L53" s="69">
        <v>419</v>
      </c>
      <c r="M53" s="69">
        <v>385</v>
      </c>
      <c r="N53" s="69">
        <v>385</v>
      </c>
      <c r="O53" s="70">
        <v>435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22" t="s">
        <v>26</v>
      </c>
      <c r="C57" s="1223"/>
      <c r="D57" s="1226" t="s">
        <v>27</v>
      </c>
      <c r="E57" s="1227"/>
      <c r="F57" s="1227"/>
      <c r="G57" s="1227"/>
      <c r="H57" s="1227"/>
      <c r="I57" s="1227"/>
      <c r="J57" s="1228"/>
      <c r="K57" s="83"/>
      <c r="L57" s="84"/>
      <c r="M57" s="84"/>
      <c r="N57" s="84"/>
      <c r="O57" s="85"/>
    </row>
    <row r="58" spans="1:21" ht="31.5" customHeight="1" thickBot="1" x14ac:dyDescent="0.25">
      <c r="B58" s="1224"/>
      <c r="C58" s="1225"/>
      <c r="D58" s="1229" t="s">
        <v>28</v>
      </c>
      <c r="E58" s="1230"/>
      <c r="F58" s="1230"/>
      <c r="G58" s="1230"/>
      <c r="H58" s="1230"/>
      <c r="I58" s="1230"/>
      <c r="J58" s="1231"/>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DR1BzAMtlFgK42wx6Huepg+ETL8ENHskkKmM7lBMkdHM3ThAkh6jVtH1vMyo1A+jgNI4LzzBiI0RFvHENrJQ==" saltValue="BHJtgLce9ev4oa4XiFUo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sqref="A1:XFD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52" t="s">
        <v>31</v>
      </c>
      <c r="C41" s="1253"/>
      <c r="D41" s="102"/>
      <c r="E41" s="1254" t="s">
        <v>32</v>
      </c>
      <c r="F41" s="1254"/>
      <c r="G41" s="1254"/>
      <c r="H41" s="1255"/>
      <c r="I41" s="103">
        <v>8155</v>
      </c>
      <c r="J41" s="104">
        <v>8154</v>
      </c>
      <c r="K41" s="104">
        <v>8101</v>
      </c>
      <c r="L41" s="104">
        <v>8432</v>
      </c>
      <c r="M41" s="105">
        <v>8465</v>
      </c>
    </row>
    <row r="42" spans="2:13" ht="27.75" customHeight="1" x14ac:dyDescent="0.2">
      <c r="B42" s="1242"/>
      <c r="C42" s="1243"/>
      <c r="D42" s="106"/>
      <c r="E42" s="1246" t="s">
        <v>33</v>
      </c>
      <c r="F42" s="1246"/>
      <c r="G42" s="1246"/>
      <c r="H42" s="1247"/>
      <c r="I42" s="107" t="s">
        <v>530</v>
      </c>
      <c r="J42" s="108">
        <v>425</v>
      </c>
      <c r="K42" s="108">
        <v>340</v>
      </c>
      <c r="L42" s="108" t="s">
        <v>530</v>
      </c>
      <c r="M42" s="109">
        <v>429</v>
      </c>
    </row>
    <row r="43" spans="2:13" ht="27.75" customHeight="1" x14ac:dyDescent="0.2">
      <c r="B43" s="1242"/>
      <c r="C43" s="1243"/>
      <c r="D43" s="106"/>
      <c r="E43" s="1246" t="s">
        <v>34</v>
      </c>
      <c r="F43" s="1246"/>
      <c r="G43" s="1246"/>
      <c r="H43" s="1247"/>
      <c r="I43" s="107">
        <v>565</v>
      </c>
      <c r="J43" s="108">
        <v>632</v>
      </c>
      <c r="K43" s="108">
        <v>593</v>
      </c>
      <c r="L43" s="108">
        <v>152</v>
      </c>
      <c r="M43" s="109">
        <v>381</v>
      </c>
    </row>
    <row r="44" spans="2:13" ht="27.75" customHeight="1" x14ac:dyDescent="0.2">
      <c r="B44" s="1242"/>
      <c r="C44" s="1243"/>
      <c r="D44" s="106"/>
      <c r="E44" s="1246" t="s">
        <v>35</v>
      </c>
      <c r="F44" s="1246"/>
      <c r="G44" s="1246"/>
      <c r="H44" s="1247"/>
      <c r="I44" s="107">
        <v>223</v>
      </c>
      <c r="J44" s="108">
        <v>420</v>
      </c>
      <c r="K44" s="108">
        <v>388</v>
      </c>
      <c r="L44" s="108">
        <v>368</v>
      </c>
      <c r="M44" s="109">
        <v>323</v>
      </c>
    </row>
    <row r="45" spans="2:13" ht="27.75" customHeight="1" x14ac:dyDescent="0.2">
      <c r="B45" s="1242"/>
      <c r="C45" s="1243"/>
      <c r="D45" s="106"/>
      <c r="E45" s="1246" t="s">
        <v>36</v>
      </c>
      <c r="F45" s="1246"/>
      <c r="G45" s="1246"/>
      <c r="H45" s="1247"/>
      <c r="I45" s="107">
        <v>2792</v>
      </c>
      <c r="J45" s="108">
        <v>2606</v>
      </c>
      <c r="K45" s="108">
        <v>2501</v>
      </c>
      <c r="L45" s="108">
        <v>2542</v>
      </c>
      <c r="M45" s="109">
        <v>2526</v>
      </c>
    </row>
    <row r="46" spans="2:13" ht="27.75" customHeight="1" x14ac:dyDescent="0.2">
      <c r="B46" s="1242"/>
      <c r="C46" s="1243"/>
      <c r="D46" s="110"/>
      <c r="E46" s="1246" t="s">
        <v>37</v>
      </c>
      <c r="F46" s="1246"/>
      <c r="G46" s="1246"/>
      <c r="H46" s="1247"/>
      <c r="I46" s="107" t="s">
        <v>530</v>
      </c>
      <c r="J46" s="108" t="s">
        <v>530</v>
      </c>
      <c r="K46" s="108" t="s">
        <v>530</v>
      </c>
      <c r="L46" s="108" t="s">
        <v>530</v>
      </c>
      <c r="M46" s="109" t="s">
        <v>530</v>
      </c>
    </row>
    <row r="47" spans="2:13" ht="27.75" customHeight="1" x14ac:dyDescent="0.2">
      <c r="B47" s="1242"/>
      <c r="C47" s="1243"/>
      <c r="D47" s="111"/>
      <c r="E47" s="1256" t="s">
        <v>38</v>
      </c>
      <c r="F47" s="1257"/>
      <c r="G47" s="1257"/>
      <c r="H47" s="1258"/>
      <c r="I47" s="107" t="s">
        <v>530</v>
      </c>
      <c r="J47" s="108" t="s">
        <v>530</v>
      </c>
      <c r="K47" s="108" t="s">
        <v>530</v>
      </c>
      <c r="L47" s="108" t="s">
        <v>530</v>
      </c>
      <c r="M47" s="109" t="s">
        <v>530</v>
      </c>
    </row>
    <row r="48" spans="2:13" ht="27.75" customHeight="1" x14ac:dyDescent="0.2">
      <c r="B48" s="1242"/>
      <c r="C48" s="1243"/>
      <c r="D48" s="106"/>
      <c r="E48" s="1246" t="s">
        <v>39</v>
      </c>
      <c r="F48" s="1246"/>
      <c r="G48" s="1246"/>
      <c r="H48" s="1247"/>
      <c r="I48" s="107" t="s">
        <v>530</v>
      </c>
      <c r="J48" s="108" t="s">
        <v>530</v>
      </c>
      <c r="K48" s="108" t="s">
        <v>530</v>
      </c>
      <c r="L48" s="108" t="s">
        <v>530</v>
      </c>
      <c r="M48" s="109" t="s">
        <v>530</v>
      </c>
    </row>
    <row r="49" spans="2:13" ht="27.75" customHeight="1" x14ac:dyDescent="0.2">
      <c r="B49" s="1244"/>
      <c r="C49" s="1245"/>
      <c r="D49" s="106"/>
      <c r="E49" s="1246" t="s">
        <v>40</v>
      </c>
      <c r="F49" s="1246"/>
      <c r="G49" s="1246"/>
      <c r="H49" s="1247"/>
      <c r="I49" s="107" t="s">
        <v>530</v>
      </c>
      <c r="J49" s="108" t="s">
        <v>530</v>
      </c>
      <c r="K49" s="108" t="s">
        <v>530</v>
      </c>
      <c r="L49" s="108" t="s">
        <v>530</v>
      </c>
      <c r="M49" s="109" t="s">
        <v>530</v>
      </c>
    </row>
    <row r="50" spans="2:13" ht="27.75" customHeight="1" x14ac:dyDescent="0.2">
      <c r="B50" s="1240" t="s">
        <v>41</v>
      </c>
      <c r="C50" s="1241"/>
      <c r="D50" s="112"/>
      <c r="E50" s="1246" t="s">
        <v>42</v>
      </c>
      <c r="F50" s="1246"/>
      <c r="G50" s="1246"/>
      <c r="H50" s="1247"/>
      <c r="I50" s="107">
        <v>1706</v>
      </c>
      <c r="J50" s="108">
        <v>2516</v>
      </c>
      <c r="K50" s="108">
        <v>10783</v>
      </c>
      <c r="L50" s="108">
        <v>5785</v>
      </c>
      <c r="M50" s="109">
        <v>5440</v>
      </c>
    </row>
    <row r="51" spans="2:13" ht="27.75" customHeight="1" x14ac:dyDescent="0.2">
      <c r="B51" s="1242"/>
      <c r="C51" s="1243"/>
      <c r="D51" s="106"/>
      <c r="E51" s="1246" t="s">
        <v>43</v>
      </c>
      <c r="F51" s="1246"/>
      <c r="G51" s="1246"/>
      <c r="H51" s="1247"/>
      <c r="I51" s="107">
        <v>11</v>
      </c>
      <c r="J51" s="108">
        <v>9</v>
      </c>
      <c r="K51" s="108">
        <v>7</v>
      </c>
      <c r="L51" s="108">
        <v>5</v>
      </c>
      <c r="M51" s="109">
        <v>3</v>
      </c>
    </row>
    <row r="52" spans="2:13" ht="27.75" customHeight="1" x14ac:dyDescent="0.2">
      <c r="B52" s="1244"/>
      <c r="C52" s="1245"/>
      <c r="D52" s="106"/>
      <c r="E52" s="1246" t="s">
        <v>44</v>
      </c>
      <c r="F52" s="1246"/>
      <c r="G52" s="1246"/>
      <c r="H52" s="1247"/>
      <c r="I52" s="107">
        <v>6361</v>
      </c>
      <c r="J52" s="108">
        <v>6446</v>
      </c>
      <c r="K52" s="108">
        <v>6407</v>
      </c>
      <c r="L52" s="108">
        <v>6552</v>
      </c>
      <c r="M52" s="109">
        <v>6808</v>
      </c>
    </row>
    <row r="53" spans="2:13" ht="27.75" customHeight="1" thickBot="1" x14ac:dyDescent="0.25">
      <c r="B53" s="1248" t="s">
        <v>45</v>
      </c>
      <c r="C53" s="1249"/>
      <c r="D53" s="113"/>
      <c r="E53" s="1250" t="s">
        <v>46</v>
      </c>
      <c r="F53" s="1250"/>
      <c r="G53" s="1250"/>
      <c r="H53" s="1251"/>
      <c r="I53" s="114">
        <v>3657</v>
      </c>
      <c r="J53" s="115">
        <v>3266</v>
      </c>
      <c r="K53" s="115">
        <v>-5274</v>
      </c>
      <c r="L53" s="115">
        <v>-849</v>
      </c>
      <c r="M53" s="116">
        <v>-127</v>
      </c>
    </row>
    <row r="54" spans="2:13" ht="27.75" customHeight="1" x14ac:dyDescent="0.2">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XrIDf0WD1hGXilAwIPP1rOVtFdw1f5fqO8TPCdWRXpoqfGA9lUrtwt13cezBU+QX1ycwhO5RrWq/Rzek7S7w==" saltValue="qCAkbVkO+zamgNbi6oGI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50" zoomScaleNormal="50" zoomScaleSheetLayoutView="100" workbookViewId="0">
      <selection activeCell="G60" sqref="G6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48</v>
      </c>
    </row>
    <row r="54" spans="2:8" ht="29.25" customHeight="1" thickBot="1" x14ac:dyDescent="0.3">
      <c r="B54" s="122" t="s">
        <v>1</v>
      </c>
      <c r="C54" s="123"/>
      <c r="D54" s="123"/>
      <c r="E54" s="124" t="s">
        <v>2</v>
      </c>
      <c r="F54" s="125" t="s">
        <v>574</v>
      </c>
      <c r="G54" s="125" t="s">
        <v>575</v>
      </c>
      <c r="H54" s="126" t="s">
        <v>576</v>
      </c>
    </row>
    <row r="55" spans="2:8" ht="52.5" customHeight="1" x14ac:dyDescent="0.2">
      <c r="B55" s="127"/>
      <c r="C55" s="1267" t="s">
        <v>49</v>
      </c>
      <c r="D55" s="1267"/>
      <c r="E55" s="1268"/>
      <c r="F55" s="128">
        <v>752</v>
      </c>
      <c r="G55" s="128">
        <v>482</v>
      </c>
      <c r="H55" s="129">
        <v>712</v>
      </c>
    </row>
    <row r="56" spans="2:8" ht="52.5" customHeight="1" x14ac:dyDescent="0.2">
      <c r="B56" s="130"/>
      <c r="C56" s="1269" t="s">
        <v>50</v>
      </c>
      <c r="D56" s="1269"/>
      <c r="E56" s="1270"/>
      <c r="F56" s="131">
        <v>1</v>
      </c>
      <c r="G56" s="131">
        <v>1</v>
      </c>
      <c r="H56" s="132">
        <v>1</v>
      </c>
    </row>
    <row r="57" spans="2:8" ht="53.25" customHeight="1" x14ac:dyDescent="0.2">
      <c r="B57" s="130"/>
      <c r="C57" s="1271" t="s">
        <v>51</v>
      </c>
      <c r="D57" s="1271"/>
      <c r="E57" s="1272"/>
      <c r="F57" s="133">
        <v>9871</v>
      </c>
      <c r="G57" s="133">
        <v>5146</v>
      </c>
      <c r="H57" s="134">
        <v>4598</v>
      </c>
    </row>
    <row r="58" spans="2:8" ht="45.75" customHeight="1" x14ac:dyDescent="0.2">
      <c r="B58" s="135"/>
      <c r="C58" s="1259" t="s">
        <v>607</v>
      </c>
      <c r="D58" s="1260"/>
      <c r="E58" s="1261"/>
      <c r="F58" s="136">
        <v>6444</v>
      </c>
      <c r="G58" s="136">
        <v>3155</v>
      </c>
      <c r="H58" s="137">
        <v>3134</v>
      </c>
    </row>
    <row r="59" spans="2:8" ht="45.75" customHeight="1" x14ac:dyDescent="0.2">
      <c r="B59" s="135"/>
      <c r="C59" s="1259" t="s">
        <v>608</v>
      </c>
      <c r="D59" s="1260"/>
      <c r="E59" s="1261"/>
      <c r="F59" s="136">
        <v>2217</v>
      </c>
      <c r="G59" s="136">
        <v>1460</v>
      </c>
      <c r="H59" s="137">
        <v>704</v>
      </c>
    </row>
    <row r="60" spans="2:8" ht="45.75" customHeight="1" x14ac:dyDescent="0.2">
      <c r="B60" s="135"/>
      <c r="C60" s="1259" t="s">
        <v>609</v>
      </c>
      <c r="D60" s="1260"/>
      <c r="E60" s="1261"/>
      <c r="F60" s="136">
        <v>100</v>
      </c>
      <c r="G60" s="136">
        <v>150</v>
      </c>
      <c r="H60" s="137">
        <v>200</v>
      </c>
    </row>
    <row r="61" spans="2:8" ht="45.75" customHeight="1" x14ac:dyDescent="0.2">
      <c r="B61" s="135"/>
      <c r="C61" s="1259" t="s">
        <v>610</v>
      </c>
      <c r="D61" s="1260"/>
      <c r="E61" s="1261"/>
      <c r="F61" s="136">
        <v>757</v>
      </c>
      <c r="G61" s="136">
        <v>213</v>
      </c>
      <c r="H61" s="137">
        <v>193</v>
      </c>
    </row>
    <row r="62" spans="2:8" ht="45.75" customHeight="1" thickBot="1" x14ac:dyDescent="0.25">
      <c r="B62" s="138"/>
      <c r="C62" s="1262" t="s">
        <v>611</v>
      </c>
      <c r="D62" s="1263"/>
      <c r="E62" s="1264"/>
      <c r="F62" s="139">
        <v>88</v>
      </c>
      <c r="G62" s="139">
        <v>88</v>
      </c>
      <c r="H62" s="140">
        <v>142</v>
      </c>
    </row>
    <row r="63" spans="2:8" ht="52.5" customHeight="1" thickBot="1" x14ac:dyDescent="0.25">
      <c r="B63" s="141"/>
      <c r="C63" s="1265" t="s">
        <v>52</v>
      </c>
      <c r="D63" s="1265"/>
      <c r="E63" s="1266"/>
      <c r="F63" s="142">
        <v>10623</v>
      </c>
      <c r="G63" s="142">
        <v>5628</v>
      </c>
      <c r="H63" s="143">
        <v>5311</v>
      </c>
    </row>
    <row r="64" spans="2:8" ht="15" customHeight="1" x14ac:dyDescent="0.2"/>
  </sheetData>
  <sheetProtection algorithmName="SHA-512" hashValue="kqRxqE3GBzDFmmrs+JwPedE2xYc1NaNHxRekUD755fYbOP0/vcUif7+zyL7pqjaER9Ct8qID67Eav1441R1ovQ==" saltValue="tJaZnHi1eX5827oAVQ+W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569</v>
      </c>
      <c r="G2" s="157"/>
      <c r="H2" s="158"/>
    </row>
    <row r="3" spans="1:8" x14ac:dyDescent="0.2">
      <c r="A3" s="154" t="s">
        <v>562</v>
      </c>
      <c r="B3" s="159"/>
      <c r="C3" s="160"/>
      <c r="D3" s="161">
        <v>96257</v>
      </c>
      <c r="E3" s="162"/>
      <c r="F3" s="163">
        <v>67293</v>
      </c>
      <c r="G3" s="164"/>
      <c r="H3" s="165"/>
    </row>
    <row r="4" spans="1:8" x14ac:dyDescent="0.2">
      <c r="A4" s="166"/>
      <c r="B4" s="167"/>
      <c r="C4" s="168"/>
      <c r="D4" s="169">
        <v>40588</v>
      </c>
      <c r="E4" s="170"/>
      <c r="F4" s="171">
        <v>35076</v>
      </c>
      <c r="G4" s="172"/>
      <c r="H4" s="173"/>
    </row>
    <row r="5" spans="1:8" x14ac:dyDescent="0.2">
      <c r="A5" s="154" t="s">
        <v>564</v>
      </c>
      <c r="B5" s="159"/>
      <c r="C5" s="160"/>
      <c r="D5" s="161">
        <v>145122</v>
      </c>
      <c r="E5" s="162"/>
      <c r="F5" s="163">
        <v>67343</v>
      </c>
      <c r="G5" s="164"/>
      <c r="H5" s="165"/>
    </row>
    <row r="6" spans="1:8" x14ac:dyDescent="0.2">
      <c r="A6" s="166"/>
      <c r="B6" s="167"/>
      <c r="C6" s="168"/>
      <c r="D6" s="169">
        <v>54506</v>
      </c>
      <c r="E6" s="170"/>
      <c r="F6" s="171">
        <v>32865</v>
      </c>
      <c r="G6" s="172"/>
      <c r="H6" s="173"/>
    </row>
    <row r="7" spans="1:8" x14ac:dyDescent="0.2">
      <c r="A7" s="154" t="s">
        <v>565</v>
      </c>
      <c r="B7" s="159"/>
      <c r="C7" s="160"/>
      <c r="D7" s="161">
        <v>182954</v>
      </c>
      <c r="E7" s="162"/>
      <c r="F7" s="163">
        <v>73475</v>
      </c>
      <c r="G7" s="164"/>
      <c r="H7" s="165"/>
    </row>
    <row r="8" spans="1:8" x14ac:dyDescent="0.2">
      <c r="A8" s="166"/>
      <c r="B8" s="167"/>
      <c r="C8" s="168"/>
      <c r="D8" s="169">
        <v>111826</v>
      </c>
      <c r="E8" s="170"/>
      <c r="F8" s="171">
        <v>43072</v>
      </c>
      <c r="G8" s="172"/>
      <c r="H8" s="173"/>
    </row>
    <row r="9" spans="1:8" x14ac:dyDescent="0.2">
      <c r="A9" s="154" t="s">
        <v>566</v>
      </c>
      <c r="B9" s="159"/>
      <c r="C9" s="160"/>
      <c r="D9" s="161">
        <v>268579</v>
      </c>
      <c r="E9" s="162"/>
      <c r="F9" s="163">
        <v>87464</v>
      </c>
      <c r="G9" s="164"/>
      <c r="H9" s="165"/>
    </row>
    <row r="10" spans="1:8" x14ac:dyDescent="0.2">
      <c r="A10" s="166"/>
      <c r="B10" s="167"/>
      <c r="C10" s="168"/>
      <c r="D10" s="169">
        <v>138536</v>
      </c>
      <c r="E10" s="170"/>
      <c r="F10" s="171">
        <v>47479</v>
      </c>
      <c r="G10" s="172"/>
      <c r="H10" s="173"/>
    </row>
    <row r="11" spans="1:8" x14ac:dyDescent="0.2">
      <c r="A11" s="154" t="s">
        <v>567</v>
      </c>
      <c r="B11" s="159"/>
      <c r="C11" s="160"/>
      <c r="D11" s="161">
        <v>191414</v>
      </c>
      <c r="E11" s="162"/>
      <c r="F11" s="163">
        <v>96248</v>
      </c>
      <c r="G11" s="164"/>
      <c r="H11" s="165"/>
    </row>
    <row r="12" spans="1:8" x14ac:dyDescent="0.2">
      <c r="A12" s="166"/>
      <c r="B12" s="167"/>
      <c r="C12" s="174"/>
      <c r="D12" s="169">
        <v>83472</v>
      </c>
      <c r="E12" s="170"/>
      <c r="F12" s="171">
        <v>55768</v>
      </c>
      <c r="G12" s="172"/>
      <c r="H12" s="173"/>
    </row>
    <row r="13" spans="1:8" x14ac:dyDescent="0.2">
      <c r="A13" s="154"/>
      <c r="B13" s="159"/>
      <c r="C13" s="175"/>
      <c r="D13" s="176">
        <v>176865</v>
      </c>
      <c r="E13" s="177"/>
      <c r="F13" s="178">
        <v>78365</v>
      </c>
      <c r="G13" s="179"/>
      <c r="H13" s="165"/>
    </row>
    <row r="14" spans="1:8" x14ac:dyDescent="0.2">
      <c r="A14" s="166"/>
      <c r="B14" s="167"/>
      <c r="C14" s="168"/>
      <c r="D14" s="169">
        <v>85786</v>
      </c>
      <c r="E14" s="170"/>
      <c r="F14" s="171">
        <v>42852</v>
      </c>
      <c r="G14" s="172"/>
      <c r="H14" s="173"/>
    </row>
    <row r="17" spans="1:11" x14ac:dyDescent="0.2">
      <c r="A17" s="150" t="s">
        <v>54</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55</v>
      </c>
      <c r="B19" s="180">
        <f>ROUND(VALUE(SUBSTITUTE(実質収支比率等に係る経年分析!F$48,"▲","-")),2)</f>
        <v>7.08</v>
      </c>
      <c r="C19" s="180">
        <f>ROUND(VALUE(SUBSTITUTE(実質収支比率等に係る経年分析!G$48,"▲","-")),2)</f>
        <v>9.24</v>
      </c>
      <c r="D19" s="180">
        <f>ROUND(VALUE(SUBSTITUTE(実質収支比率等に係る経年分析!H$48,"▲","-")),2)</f>
        <v>11.2</v>
      </c>
      <c r="E19" s="180">
        <f>ROUND(VALUE(SUBSTITUTE(実質収支比率等に係る経年分析!I$48,"▲","-")),2)</f>
        <v>9.9</v>
      </c>
      <c r="F19" s="180">
        <f>ROUND(VALUE(SUBSTITUTE(実質収支比率等に係る経年分析!J$48,"▲","-")),2)</f>
        <v>4.62</v>
      </c>
    </row>
    <row r="20" spans="1:11" x14ac:dyDescent="0.2">
      <c r="A20" s="180" t="s">
        <v>56</v>
      </c>
      <c r="B20" s="180">
        <f>ROUND(VALUE(SUBSTITUTE(実質収支比率等に係る経年分析!F$47,"▲","-")),2)</f>
        <v>11.39</v>
      </c>
      <c r="C20" s="180">
        <f>ROUND(VALUE(SUBSTITUTE(実質収支比率等に係る経年分析!G$47,"▲","-")),2)</f>
        <v>11.98</v>
      </c>
      <c r="D20" s="180">
        <f>ROUND(VALUE(SUBSTITUTE(実質収支比率等に係る経年分析!H$47,"▲","-")),2)</f>
        <v>13.8</v>
      </c>
      <c r="E20" s="180">
        <f>ROUND(VALUE(SUBSTITUTE(実質収支比率等に係る経年分析!I$47,"▲","-")),2)</f>
        <v>8.82</v>
      </c>
      <c r="F20" s="180">
        <f>ROUND(VALUE(SUBSTITUTE(実質収支比率等に係る経年分析!J$47,"▲","-")),2)</f>
        <v>12.54</v>
      </c>
    </row>
    <row r="21" spans="1:11" x14ac:dyDescent="0.2">
      <c r="A21" s="180" t="s">
        <v>57</v>
      </c>
      <c r="B21" s="180">
        <f>IF(ISNUMBER(VALUE(SUBSTITUTE(実質収支比率等に係る経年分析!F$49,"▲","-"))),ROUND(VALUE(SUBSTITUTE(実質収支比率等に係る経年分析!F$49,"▲","-")),2),NA())</f>
        <v>0.33</v>
      </c>
      <c r="C21" s="180">
        <f>IF(ISNUMBER(VALUE(SUBSTITUTE(実質収支比率等に係る経年分析!G$49,"▲","-"))),ROUND(VALUE(SUBSTITUTE(実質収支比率等に係る経年分析!G$49,"▲","-")),2),NA())</f>
        <v>3.03</v>
      </c>
      <c r="D21" s="180">
        <f>IF(ISNUMBER(VALUE(SUBSTITUTE(実質収支比率等に係る経年分析!H$49,"▲","-"))),ROUND(VALUE(SUBSTITUTE(実質収支比率等に係る経年分析!H$49,"▲","-")),2),NA())</f>
        <v>4.13</v>
      </c>
      <c r="E21" s="180">
        <f>IF(ISNUMBER(VALUE(SUBSTITUTE(実質収支比率等に係る経年分析!I$49,"▲","-"))),ROUND(VALUE(SUBSTITUTE(実質収支比率等に係る経年分析!I$49,"▲","-")),2),NA())</f>
        <v>-6.21</v>
      </c>
      <c r="F21" s="180">
        <f>IF(ISNUMBER(VALUE(SUBSTITUTE(実質収支比率等に係る経年分析!J$49,"▲","-"))),ROUND(VALUE(SUBSTITUTE(実質収支比率等に係る経年分析!J$49,"▲","-")),2),NA())</f>
        <v>-0.86</v>
      </c>
    </row>
    <row r="24" spans="1:11" x14ac:dyDescent="0.2">
      <c r="A24" s="150" t="s">
        <v>58</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2">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1.08</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2.6</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2.2000000000000002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9.2100000000000009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9.8699999999999992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v>
      </c>
    </row>
    <row r="36" spans="1:16" x14ac:dyDescent="0.2">
      <c r="A36" s="181" t="str">
        <f>IF(連結実質赤字比率に係る赤字・黒字の構成分析!C$34="",NA(),連結実質赤字比率に係る赤字・黒字の構成分析!C$34)</f>
        <v>木質バイオマス発電事業特別会計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0.14000000000000001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0.25</v>
      </c>
      <c r="K36" s="181" t="e">
        <f>IF(ROUND(VALUE(SUBSTITUTE(連結実質赤字比率に係る赤字・黒字の構成分析!J$34,"▲", "-")), 2) &gt;= 0, ABS(ROUND(VALUE(SUBSTITUTE(連結実質赤字比率に係る赤字・黒字の構成分析!J$34,"▲", "-")), 2)), NA())</f>
        <v>#N/A</v>
      </c>
    </row>
    <row r="39" spans="1:16" x14ac:dyDescent="0.2">
      <c r="A39" s="150" t="s">
        <v>61</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552</v>
      </c>
      <c r="E42" s="182"/>
      <c r="F42" s="182"/>
      <c r="G42" s="182">
        <f>'実質公債費比率（分子）の構造'!L$52</f>
        <v>569</v>
      </c>
      <c r="H42" s="182"/>
      <c r="I42" s="182"/>
      <c r="J42" s="182">
        <f>'実質公債費比率（分子）の構造'!M$52</f>
        <v>569</v>
      </c>
      <c r="K42" s="182"/>
      <c r="L42" s="182"/>
      <c r="M42" s="182">
        <f>'実質公債費比率（分子）の構造'!N$52</f>
        <v>567</v>
      </c>
      <c r="N42" s="182"/>
      <c r="O42" s="182"/>
      <c r="P42" s="182">
        <f>'実質公債費比率（分子）の構造'!O$52</f>
        <v>568</v>
      </c>
    </row>
    <row r="43" spans="1:16" x14ac:dyDescent="0.2">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2">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11</v>
      </c>
      <c r="O44" s="182"/>
      <c r="P44" s="182"/>
    </row>
    <row r="45" spans="1:16" x14ac:dyDescent="0.2">
      <c r="A45" s="182" t="s">
        <v>67</v>
      </c>
      <c r="B45" s="182">
        <f>'実質公債費比率（分子）の構造'!K$49</f>
        <v>32</v>
      </c>
      <c r="C45" s="182"/>
      <c r="D45" s="182"/>
      <c r="E45" s="182">
        <f>'実質公債費比率（分子）の構造'!L$49</f>
        <v>29</v>
      </c>
      <c r="F45" s="182"/>
      <c r="G45" s="182"/>
      <c r="H45" s="182">
        <f>'実質公債費比率（分子）の構造'!M$49</f>
        <v>30</v>
      </c>
      <c r="I45" s="182"/>
      <c r="J45" s="182"/>
      <c r="K45" s="182">
        <f>'実質公債費比率（分子）の構造'!N$49</f>
        <v>28</v>
      </c>
      <c r="L45" s="182"/>
      <c r="M45" s="182"/>
      <c r="N45" s="182">
        <f>'実質公債費比率（分子）の構造'!O$49</f>
        <v>60</v>
      </c>
      <c r="O45" s="182"/>
      <c r="P45" s="182"/>
    </row>
    <row r="46" spans="1:16" x14ac:dyDescent="0.2">
      <c r="A46" s="182" t="s">
        <v>68</v>
      </c>
      <c r="B46" s="182">
        <f>'実質公債費比率（分子）の構造'!K$48</f>
        <v>51</v>
      </c>
      <c r="C46" s="182"/>
      <c r="D46" s="182"/>
      <c r="E46" s="182">
        <f>'実質公債費比率（分子）の構造'!L$48</f>
        <v>69</v>
      </c>
      <c r="F46" s="182"/>
      <c r="G46" s="182"/>
      <c r="H46" s="182">
        <f>'実質公債費比率（分子）の構造'!M$48</f>
        <v>50</v>
      </c>
      <c r="I46" s="182"/>
      <c r="J46" s="182"/>
      <c r="K46" s="182">
        <f>'実質公債費比率（分子）の構造'!N$48</f>
        <v>51</v>
      </c>
      <c r="L46" s="182"/>
      <c r="M46" s="182"/>
      <c r="N46" s="182">
        <f>'実質公債費比率（分子）の構造'!O$48</f>
        <v>50</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890</v>
      </c>
      <c r="C49" s="182"/>
      <c r="D49" s="182"/>
      <c r="E49" s="182">
        <f>'実質公債費比率（分子）の構造'!L$45</f>
        <v>890</v>
      </c>
      <c r="F49" s="182"/>
      <c r="G49" s="182"/>
      <c r="H49" s="182">
        <f>'実質公債費比率（分子）の構造'!M$45</f>
        <v>874</v>
      </c>
      <c r="I49" s="182"/>
      <c r="J49" s="182"/>
      <c r="K49" s="182">
        <f>'実質公債費比率（分子）の構造'!N$45</f>
        <v>873</v>
      </c>
      <c r="L49" s="182"/>
      <c r="M49" s="182"/>
      <c r="N49" s="182">
        <f>'実質公債費比率（分子）の構造'!O$45</f>
        <v>882</v>
      </c>
      <c r="O49" s="182"/>
      <c r="P49" s="182"/>
    </row>
    <row r="50" spans="1:16" x14ac:dyDescent="0.2">
      <c r="A50" s="182" t="s">
        <v>72</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419</v>
      </c>
      <c r="G50" s="182" t="e">
        <f>NA()</f>
        <v>#N/A</v>
      </c>
      <c r="H50" s="182" t="e">
        <f>NA()</f>
        <v>#N/A</v>
      </c>
      <c r="I50" s="182">
        <f>IF(ISNUMBER('実質公債費比率（分子）の構造'!M$53),'実質公債費比率（分子）の構造'!M$53,NA())</f>
        <v>385</v>
      </c>
      <c r="J50" s="182" t="e">
        <f>NA()</f>
        <v>#N/A</v>
      </c>
      <c r="K50" s="182" t="e">
        <f>NA()</f>
        <v>#N/A</v>
      </c>
      <c r="L50" s="182">
        <f>IF(ISNUMBER('実質公債費比率（分子）の構造'!N$53),'実質公債費比率（分子）の構造'!N$53,NA())</f>
        <v>385</v>
      </c>
      <c r="M50" s="182" t="e">
        <f>NA()</f>
        <v>#N/A</v>
      </c>
      <c r="N50" s="182" t="e">
        <f>NA()</f>
        <v>#N/A</v>
      </c>
      <c r="O50" s="182">
        <f>IF(ISNUMBER('実質公債費比率（分子）の構造'!O$53),'実質公債費比率（分子）の構造'!O$53,NA())</f>
        <v>435</v>
      </c>
      <c r="P50" s="182" t="e">
        <f>NA()</f>
        <v>#N/A</v>
      </c>
    </row>
    <row r="53" spans="1:16" x14ac:dyDescent="0.2">
      <c r="A53" s="150" t="s">
        <v>73</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44</v>
      </c>
      <c r="B56" s="181"/>
      <c r="C56" s="181"/>
      <c r="D56" s="181">
        <f>'将来負担比率（分子）の構造'!I$52</f>
        <v>6361</v>
      </c>
      <c r="E56" s="181"/>
      <c r="F56" s="181"/>
      <c r="G56" s="181">
        <f>'将来負担比率（分子）の構造'!J$52</f>
        <v>6446</v>
      </c>
      <c r="H56" s="181"/>
      <c r="I56" s="181"/>
      <c r="J56" s="181">
        <f>'将来負担比率（分子）の構造'!K$52</f>
        <v>6407</v>
      </c>
      <c r="K56" s="181"/>
      <c r="L56" s="181"/>
      <c r="M56" s="181">
        <f>'将来負担比率（分子）の構造'!L$52</f>
        <v>6552</v>
      </c>
      <c r="N56" s="181"/>
      <c r="O56" s="181"/>
      <c r="P56" s="181">
        <f>'将来負担比率（分子）の構造'!M$52</f>
        <v>6808</v>
      </c>
    </row>
    <row r="57" spans="1:16" x14ac:dyDescent="0.2">
      <c r="A57" s="181" t="s">
        <v>43</v>
      </c>
      <c r="B57" s="181"/>
      <c r="C57" s="181"/>
      <c r="D57" s="181">
        <f>'将来負担比率（分子）の構造'!I$51</f>
        <v>11</v>
      </c>
      <c r="E57" s="181"/>
      <c r="F57" s="181"/>
      <c r="G57" s="181">
        <f>'将来負担比率（分子）の構造'!J$51</f>
        <v>9</v>
      </c>
      <c r="H57" s="181"/>
      <c r="I57" s="181"/>
      <c r="J57" s="181">
        <f>'将来負担比率（分子）の構造'!K$51</f>
        <v>7</v>
      </c>
      <c r="K57" s="181"/>
      <c r="L57" s="181"/>
      <c r="M57" s="181">
        <f>'将来負担比率（分子）の構造'!L$51</f>
        <v>5</v>
      </c>
      <c r="N57" s="181"/>
      <c r="O57" s="181"/>
      <c r="P57" s="181">
        <f>'将来負担比率（分子）の構造'!M$51</f>
        <v>3</v>
      </c>
    </row>
    <row r="58" spans="1:16" x14ac:dyDescent="0.2">
      <c r="A58" s="181" t="s">
        <v>42</v>
      </c>
      <c r="B58" s="181"/>
      <c r="C58" s="181"/>
      <c r="D58" s="181">
        <f>'将来負担比率（分子）の構造'!I$50</f>
        <v>1706</v>
      </c>
      <c r="E58" s="181"/>
      <c r="F58" s="181"/>
      <c r="G58" s="181">
        <f>'将来負担比率（分子）の構造'!J$50</f>
        <v>2516</v>
      </c>
      <c r="H58" s="181"/>
      <c r="I58" s="181"/>
      <c r="J58" s="181">
        <f>'将来負担比率（分子）の構造'!K$50</f>
        <v>10783</v>
      </c>
      <c r="K58" s="181"/>
      <c r="L58" s="181"/>
      <c r="M58" s="181">
        <f>'将来負担比率（分子）の構造'!L$50</f>
        <v>5785</v>
      </c>
      <c r="N58" s="181"/>
      <c r="O58" s="181"/>
      <c r="P58" s="181">
        <f>'将来負担比率（分子）の構造'!M$50</f>
        <v>5440</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36</v>
      </c>
      <c r="B62" s="181">
        <f>'将来負担比率（分子）の構造'!I$45</f>
        <v>2792</v>
      </c>
      <c r="C62" s="181"/>
      <c r="D62" s="181"/>
      <c r="E62" s="181">
        <f>'将来負担比率（分子）の構造'!J$45</f>
        <v>2606</v>
      </c>
      <c r="F62" s="181"/>
      <c r="G62" s="181"/>
      <c r="H62" s="181">
        <f>'将来負担比率（分子）の構造'!K$45</f>
        <v>2501</v>
      </c>
      <c r="I62" s="181"/>
      <c r="J62" s="181"/>
      <c r="K62" s="181">
        <f>'将来負担比率（分子）の構造'!L$45</f>
        <v>2542</v>
      </c>
      <c r="L62" s="181"/>
      <c r="M62" s="181"/>
      <c r="N62" s="181">
        <f>'将来負担比率（分子）の構造'!M$45</f>
        <v>2526</v>
      </c>
      <c r="O62" s="181"/>
      <c r="P62" s="181"/>
    </row>
    <row r="63" spans="1:16" x14ac:dyDescent="0.2">
      <c r="A63" s="181" t="s">
        <v>35</v>
      </c>
      <c r="B63" s="181">
        <f>'将来負担比率（分子）の構造'!I$44</f>
        <v>223</v>
      </c>
      <c r="C63" s="181"/>
      <c r="D63" s="181"/>
      <c r="E63" s="181">
        <f>'将来負担比率（分子）の構造'!J$44</f>
        <v>420</v>
      </c>
      <c r="F63" s="181"/>
      <c r="G63" s="181"/>
      <c r="H63" s="181">
        <f>'将来負担比率（分子）の構造'!K$44</f>
        <v>388</v>
      </c>
      <c r="I63" s="181"/>
      <c r="J63" s="181"/>
      <c r="K63" s="181">
        <f>'将来負担比率（分子）の構造'!L$44</f>
        <v>368</v>
      </c>
      <c r="L63" s="181"/>
      <c r="M63" s="181"/>
      <c r="N63" s="181">
        <f>'将来負担比率（分子）の構造'!M$44</f>
        <v>323</v>
      </c>
      <c r="O63" s="181"/>
      <c r="P63" s="181"/>
    </row>
    <row r="64" spans="1:16" x14ac:dyDescent="0.2">
      <c r="A64" s="181" t="s">
        <v>34</v>
      </c>
      <c r="B64" s="181">
        <f>'将来負担比率（分子）の構造'!I$43</f>
        <v>565</v>
      </c>
      <c r="C64" s="181"/>
      <c r="D64" s="181"/>
      <c r="E64" s="181">
        <f>'将来負担比率（分子）の構造'!J$43</f>
        <v>632</v>
      </c>
      <c r="F64" s="181"/>
      <c r="G64" s="181"/>
      <c r="H64" s="181">
        <f>'将来負担比率（分子）の構造'!K$43</f>
        <v>593</v>
      </c>
      <c r="I64" s="181"/>
      <c r="J64" s="181"/>
      <c r="K64" s="181">
        <f>'将来負担比率（分子）の構造'!L$43</f>
        <v>152</v>
      </c>
      <c r="L64" s="181"/>
      <c r="M64" s="181"/>
      <c r="N64" s="181">
        <f>'将来負担比率（分子）の構造'!M$43</f>
        <v>381</v>
      </c>
      <c r="O64" s="181"/>
      <c r="P64" s="181"/>
    </row>
    <row r="65" spans="1:16" x14ac:dyDescent="0.2">
      <c r="A65" s="181" t="s">
        <v>33</v>
      </c>
      <c r="B65" s="181" t="str">
        <f>'将来負担比率（分子）の構造'!I$42</f>
        <v>-</v>
      </c>
      <c r="C65" s="181"/>
      <c r="D65" s="181"/>
      <c r="E65" s="181">
        <f>'将来負担比率（分子）の構造'!J$42</f>
        <v>425</v>
      </c>
      <c r="F65" s="181"/>
      <c r="G65" s="181"/>
      <c r="H65" s="181">
        <f>'将来負担比率（分子）の構造'!K$42</f>
        <v>340</v>
      </c>
      <c r="I65" s="181"/>
      <c r="J65" s="181"/>
      <c r="K65" s="181" t="str">
        <f>'将来負担比率（分子）の構造'!L$42</f>
        <v>-</v>
      </c>
      <c r="L65" s="181"/>
      <c r="M65" s="181"/>
      <c r="N65" s="181">
        <f>'将来負担比率（分子）の構造'!M$42</f>
        <v>429</v>
      </c>
      <c r="O65" s="181"/>
      <c r="P65" s="181"/>
    </row>
    <row r="66" spans="1:16" x14ac:dyDescent="0.2">
      <c r="A66" s="181" t="s">
        <v>32</v>
      </c>
      <c r="B66" s="181">
        <f>'将来負担比率（分子）の構造'!I$41</f>
        <v>8155</v>
      </c>
      <c r="C66" s="181"/>
      <c r="D66" s="181"/>
      <c r="E66" s="181">
        <f>'将来負担比率（分子）の構造'!J$41</f>
        <v>8154</v>
      </c>
      <c r="F66" s="181"/>
      <c r="G66" s="181"/>
      <c r="H66" s="181">
        <f>'将来負担比率（分子）の構造'!K$41</f>
        <v>8101</v>
      </c>
      <c r="I66" s="181"/>
      <c r="J66" s="181"/>
      <c r="K66" s="181">
        <f>'将来負担比率（分子）の構造'!L$41</f>
        <v>8432</v>
      </c>
      <c r="L66" s="181"/>
      <c r="M66" s="181"/>
      <c r="N66" s="181">
        <f>'将来負担比率（分子）の構造'!M$41</f>
        <v>8465</v>
      </c>
      <c r="O66" s="181"/>
      <c r="P66" s="181"/>
    </row>
    <row r="67" spans="1:16" x14ac:dyDescent="0.2">
      <c r="A67" s="181" t="s">
        <v>76</v>
      </c>
      <c r="B67" s="181" t="e">
        <f>NA()</f>
        <v>#N/A</v>
      </c>
      <c r="C67" s="181">
        <f>IF(ISNUMBER('将来負担比率（分子）の構造'!I$53), IF('将来負担比率（分子）の構造'!I$53 &lt; 0, 0, '将来負担比率（分子）の構造'!I$53), NA())</f>
        <v>3657</v>
      </c>
      <c r="D67" s="181" t="e">
        <f>NA()</f>
        <v>#N/A</v>
      </c>
      <c r="E67" s="181" t="e">
        <f>NA()</f>
        <v>#N/A</v>
      </c>
      <c r="F67" s="181">
        <f>IF(ISNUMBER('将来負担比率（分子）の構造'!J$53), IF('将来負担比率（分子）の構造'!J$53 &lt; 0, 0, '将来負担比率（分子）の構造'!J$53), NA())</f>
        <v>3266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77</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78</v>
      </c>
      <c r="B72" s="185">
        <f>基金残高に係る経年分析!F55</f>
        <v>752</v>
      </c>
      <c r="C72" s="185">
        <f>基金残高に係る経年分析!G55</f>
        <v>482</v>
      </c>
      <c r="D72" s="185">
        <f>基金残高に係る経年分析!H55</f>
        <v>712</v>
      </c>
    </row>
    <row r="73" spans="1:16" x14ac:dyDescent="0.2">
      <c r="A73" s="184" t="s">
        <v>79</v>
      </c>
      <c r="B73" s="185">
        <f>基金残高に係る経年分析!F56</f>
        <v>1</v>
      </c>
      <c r="C73" s="185">
        <f>基金残高に係る経年分析!G56</f>
        <v>1</v>
      </c>
      <c r="D73" s="185">
        <f>基金残高に係る経年分析!H56</f>
        <v>1</v>
      </c>
    </row>
    <row r="74" spans="1:16" x14ac:dyDescent="0.2">
      <c r="A74" s="184" t="s">
        <v>80</v>
      </c>
      <c r="B74" s="185">
        <f>基金残高に係る経年分析!F57</f>
        <v>9871</v>
      </c>
      <c r="C74" s="185">
        <f>基金残高に係る経年分析!G57</f>
        <v>5146</v>
      </c>
      <c r="D74" s="185">
        <f>基金残高に係る経年分析!H57</f>
        <v>4598</v>
      </c>
    </row>
  </sheetData>
  <sheetProtection algorithmName="SHA-512" hashValue="s3IXU8lTpAjmHgPR75Rj4hmNsTUIF3LkEg5Pz1+wg3Hf+dMXT57jW0we8fZwi8yB7gTty7VOfNyQlToDtqx1mQ==" saltValue="iA/hGkxIlhiVtGGmPXva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T1" workbookViewId="0">
      <selection activeCell="AT1" sqref="AT1"/>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228</v>
      </c>
      <c r="C5" s="711"/>
      <c r="D5" s="711"/>
      <c r="E5" s="711"/>
      <c r="F5" s="711"/>
      <c r="G5" s="711"/>
      <c r="H5" s="711"/>
      <c r="I5" s="711"/>
      <c r="J5" s="711"/>
      <c r="K5" s="711"/>
      <c r="L5" s="711"/>
      <c r="M5" s="711"/>
      <c r="N5" s="711"/>
      <c r="O5" s="711"/>
      <c r="P5" s="711"/>
      <c r="Q5" s="712"/>
      <c r="R5" s="697">
        <v>3953188</v>
      </c>
      <c r="S5" s="698"/>
      <c r="T5" s="698"/>
      <c r="U5" s="698"/>
      <c r="V5" s="698"/>
      <c r="W5" s="698"/>
      <c r="X5" s="698"/>
      <c r="Y5" s="741"/>
      <c r="Z5" s="759">
        <v>24.1</v>
      </c>
      <c r="AA5" s="759"/>
      <c r="AB5" s="759"/>
      <c r="AC5" s="759"/>
      <c r="AD5" s="760">
        <v>3953188</v>
      </c>
      <c r="AE5" s="760"/>
      <c r="AF5" s="760"/>
      <c r="AG5" s="760"/>
      <c r="AH5" s="760"/>
      <c r="AI5" s="760"/>
      <c r="AJ5" s="760"/>
      <c r="AK5" s="760"/>
      <c r="AL5" s="742">
        <v>69.5</v>
      </c>
      <c r="AM5" s="715"/>
      <c r="AN5" s="715"/>
      <c r="AO5" s="743"/>
      <c r="AP5" s="710" t="s">
        <v>229</v>
      </c>
      <c r="AQ5" s="711"/>
      <c r="AR5" s="711"/>
      <c r="AS5" s="711"/>
      <c r="AT5" s="711"/>
      <c r="AU5" s="711"/>
      <c r="AV5" s="711"/>
      <c r="AW5" s="711"/>
      <c r="AX5" s="711"/>
      <c r="AY5" s="711"/>
      <c r="AZ5" s="711"/>
      <c r="BA5" s="711"/>
      <c r="BB5" s="711"/>
      <c r="BC5" s="711"/>
      <c r="BD5" s="711"/>
      <c r="BE5" s="711"/>
      <c r="BF5" s="712"/>
      <c r="BG5" s="642">
        <v>3950502</v>
      </c>
      <c r="BH5" s="643"/>
      <c r="BI5" s="643"/>
      <c r="BJ5" s="643"/>
      <c r="BK5" s="643"/>
      <c r="BL5" s="643"/>
      <c r="BM5" s="643"/>
      <c r="BN5" s="644"/>
      <c r="BO5" s="675">
        <v>99.9</v>
      </c>
      <c r="BP5" s="675"/>
      <c r="BQ5" s="675"/>
      <c r="BR5" s="675"/>
      <c r="BS5" s="676" t="s">
        <v>130</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2">
      <c r="B6" s="639" t="s">
        <v>233</v>
      </c>
      <c r="C6" s="640"/>
      <c r="D6" s="640"/>
      <c r="E6" s="640"/>
      <c r="F6" s="640"/>
      <c r="G6" s="640"/>
      <c r="H6" s="640"/>
      <c r="I6" s="640"/>
      <c r="J6" s="640"/>
      <c r="K6" s="640"/>
      <c r="L6" s="640"/>
      <c r="M6" s="640"/>
      <c r="N6" s="640"/>
      <c r="O6" s="640"/>
      <c r="P6" s="640"/>
      <c r="Q6" s="641"/>
      <c r="R6" s="642">
        <v>110697</v>
      </c>
      <c r="S6" s="643"/>
      <c r="T6" s="643"/>
      <c r="U6" s="643"/>
      <c r="V6" s="643"/>
      <c r="W6" s="643"/>
      <c r="X6" s="643"/>
      <c r="Y6" s="644"/>
      <c r="Z6" s="675">
        <v>0.7</v>
      </c>
      <c r="AA6" s="675"/>
      <c r="AB6" s="675"/>
      <c r="AC6" s="675"/>
      <c r="AD6" s="676">
        <v>110697</v>
      </c>
      <c r="AE6" s="676"/>
      <c r="AF6" s="676"/>
      <c r="AG6" s="676"/>
      <c r="AH6" s="676"/>
      <c r="AI6" s="676"/>
      <c r="AJ6" s="676"/>
      <c r="AK6" s="676"/>
      <c r="AL6" s="645">
        <v>1.9</v>
      </c>
      <c r="AM6" s="646"/>
      <c r="AN6" s="646"/>
      <c r="AO6" s="677"/>
      <c r="AP6" s="639" t="s">
        <v>234</v>
      </c>
      <c r="AQ6" s="640"/>
      <c r="AR6" s="640"/>
      <c r="AS6" s="640"/>
      <c r="AT6" s="640"/>
      <c r="AU6" s="640"/>
      <c r="AV6" s="640"/>
      <c r="AW6" s="640"/>
      <c r="AX6" s="640"/>
      <c r="AY6" s="640"/>
      <c r="AZ6" s="640"/>
      <c r="BA6" s="640"/>
      <c r="BB6" s="640"/>
      <c r="BC6" s="640"/>
      <c r="BD6" s="640"/>
      <c r="BE6" s="640"/>
      <c r="BF6" s="641"/>
      <c r="BG6" s="642">
        <v>3950502</v>
      </c>
      <c r="BH6" s="643"/>
      <c r="BI6" s="643"/>
      <c r="BJ6" s="643"/>
      <c r="BK6" s="643"/>
      <c r="BL6" s="643"/>
      <c r="BM6" s="643"/>
      <c r="BN6" s="644"/>
      <c r="BO6" s="675">
        <v>99.9</v>
      </c>
      <c r="BP6" s="675"/>
      <c r="BQ6" s="675"/>
      <c r="BR6" s="675"/>
      <c r="BS6" s="676" t="s">
        <v>130</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100355</v>
      </c>
      <c r="CS6" s="643"/>
      <c r="CT6" s="643"/>
      <c r="CU6" s="643"/>
      <c r="CV6" s="643"/>
      <c r="CW6" s="643"/>
      <c r="CX6" s="643"/>
      <c r="CY6" s="644"/>
      <c r="CZ6" s="742">
        <v>0.6</v>
      </c>
      <c r="DA6" s="715"/>
      <c r="DB6" s="715"/>
      <c r="DC6" s="745"/>
      <c r="DD6" s="648" t="s">
        <v>130</v>
      </c>
      <c r="DE6" s="643"/>
      <c r="DF6" s="643"/>
      <c r="DG6" s="643"/>
      <c r="DH6" s="643"/>
      <c r="DI6" s="643"/>
      <c r="DJ6" s="643"/>
      <c r="DK6" s="643"/>
      <c r="DL6" s="643"/>
      <c r="DM6" s="643"/>
      <c r="DN6" s="643"/>
      <c r="DO6" s="643"/>
      <c r="DP6" s="644"/>
      <c r="DQ6" s="648">
        <v>100355</v>
      </c>
      <c r="DR6" s="643"/>
      <c r="DS6" s="643"/>
      <c r="DT6" s="643"/>
      <c r="DU6" s="643"/>
      <c r="DV6" s="643"/>
      <c r="DW6" s="643"/>
      <c r="DX6" s="643"/>
      <c r="DY6" s="643"/>
      <c r="DZ6" s="643"/>
      <c r="EA6" s="643"/>
      <c r="EB6" s="643"/>
      <c r="EC6" s="688"/>
    </row>
    <row r="7" spans="2:143" ht="11.25" customHeight="1" x14ac:dyDescent="0.2">
      <c r="B7" s="639" t="s">
        <v>236</v>
      </c>
      <c r="C7" s="640"/>
      <c r="D7" s="640"/>
      <c r="E7" s="640"/>
      <c r="F7" s="640"/>
      <c r="G7" s="640"/>
      <c r="H7" s="640"/>
      <c r="I7" s="640"/>
      <c r="J7" s="640"/>
      <c r="K7" s="640"/>
      <c r="L7" s="640"/>
      <c r="M7" s="640"/>
      <c r="N7" s="640"/>
      <c r="O7" s="640"/>
      <c r="P7" s="640"/>
      <c r="Q7" s="641"/>
      <c r="R7" s="642">
        <v>2583</v>
      </c>
      <c r="S7" s="643"/>
      <c r="T7" s="643"/>
      <c r="U7" s="643"/>
      <c r="V7" s="643"/>
      <c r="W7" s="643"/>
      <c r="X7" s="643"/>
      <c r="Y7" s="644"/>
      <c r="Z7" s="675">
        <v>0</v>
      </c>
      <c r="AA7" s="675"/>
      <c r="AB7" s="675"/>
      <c r="AC7" s="675"/>
      <c r="AD7" s="676">
        <v>2583</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1321094</v>
      </c>
      <c r="BH7" s="643"/>
      <c r="BI7" s="643"/>
      <c r="BJ7" s="643"/>
      <c r="BK7" s="643"/>
      <c r="BL7" s="643"/>
      <c r="BM7" s="643"/>
      <c r="BN7" s="644"/>
      <c r="BO7" s="675">
        <v>33.4</v>
      </c>
      <c r="BP7" s="675"/>
      <c r="BQ7" s="675"/>
      <c r="BR7" s="675"/>
      <c r="BS7" s="676" t="s">
        <v>238</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4880672</v>
      </c>
      <c r="CS7" s="643"/>
      <c r="CT7" s="643"/>
      <c r="CU7" s="643"/>
      <c r="CV7" s="643"/>
      <c r="CW7" s="643"/>
      <c r="CX7" s="643"/>
      <c r="CY7" s="644"/>
      <c r="CZ7" s="675">
        <v>31.3</v>
      </c>
      <c r="DA7" s="675"/>
      <c r="DB7" s="675"/>
      <c r="DC7" s="675"/>
      <c r="DD7" s="648">
        <v>42077</v>
      </c>
      <c r="DE7" s="643"/>
      <c r="DF7" s="643"/>
      <c r="DG7" s="643"/>
      <c r="DH7" s="643"/>
      <c r="DI7" s="643"/>
      <c r="DJ7" s="643"/>
      <c r="DK7" s="643"/>
      <c r="DL7" s="643"/>
      <c r="DM7" s="643"/>
      <c r="DN7" s="643"/>
      <c r="DO7" s="643"/>
      <c r="DP7" s="644"/>
      <c r="DQ7" s="648">
        <v>2746969</v>
      </c>
      <c r="DR7" s="643"/>
      <c r="DS7" s="643"/>
      <c r="DT7" s="643"/>
      <c r="DU7" s="643"/>
      <c r="DV7" s="643"/>
      <c r="DW7" s="643"/>
      <c r="DX7" s="643"/>
      <c r="DY7" s="643"/>
      <c r="DZ7" s="643"/>
      <c r="EA7" s="643"/>
      <c r="EB7" s="643"/>
      <c r="EC7" s="688"/>
    </row>
    <row r="8" spans="2:143" ht="11.25" customHeight="1" x14ac:dyDescent="0.2">
      <c r="B8" s="639" t="s">
        <v>240</v>
      </c>
      <c r="C8" s="640"/>
      <c r="D8" s="640"/>
      <c r="E8" s="640"/>
      <c r="F8" s="640"/>
      <c r="G8" s="640"/>
      <c r="H8" s="640"/>
      <c r="I8" s="640"/>
      <c r="J8" s="640"/>
      <c r="K8" s="640"/>
      <c r="L8" s="640"/>
      <c r="M8" s="640"/>
      <c r="N8" s="640"/>
      <c r="O8" s="640"/>
      <c r="P8" s="640"/>
      <c r="Q8" s="641"/>
      <c r="R8" s="642">
        <v>11007</v>
      </c>
      <c r="S8" s="643"/>
      <c r="T8" s="643"/>
      <c r="U8" s="643"/>
      <c r="V8" s="643"/>
      <c r="W8" s="643"/>
      <c r="X8" s="643"/>
      <c r="Y8" s="644"/>
      <c r="Z8" s="675">
        <v>0.1</v>
      </c>
      <c r="AA8" s="675"/>
      <c r="AB8" s="675"/>
      <c r="AC8" s="675"/>
      <c r="AD8" s="676">
        <v>11007</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37582</v>
      </c>
      <c r="BH8" s="643"/>
      <c r="BI8" s="643"/>
      <c r="BJ8" s="643"/>
      <c r="BK8" s="643"/>
      <c r="BL8" s="643"/>
      <c r="BM8" s="643"/>
      <c r="BN8" s="644"/>
      <c r="BO8" s="675">
        <v>1</v>
      </c>
      <c r="BP8" s="675"/>
      <c r="BQ8" s="675"/>
      <c r="BR8" s="675"/>
      <c r="BS8" s="648" t="s">
        <v>238</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2503566</v>
      </c>
      <c r="CS8" s="643"/>
      <c r="CT8" s="643"/>
      <c r="CU8" s="643"/>
      <c r="CV8" s="643"/>
      <c r="CW8" s="643"/>
      <c r="CX8" s="643"/>
      <c r="CY8" s="644"/>
      <c r="CZ8" s="675">
        <v>16</v>
      </c>
      <c r="DA8" s="675"/>
      <c r="DB8" s="675"/>
      <c r="DC8" s="675"/>
      <c r="DD8" s="648">
        <v>297561</v>
      </c>
      <c r="DE8" s="643"/>
      <c r="DF8" s="643"/>
      <c r="DG8" s="643"/>
      <c r="DH8" s="643"/>
      <c r="DI8" s="643"/>
      <c r="DJ8" s="643"/>
      <c r="DK8" s="643"/>
      <c r="DL8" s="643"/>
      <c r="DM8" s="643"/>
      <c r="DN8" s="643"/>
      <c r="DO8" s="643"/>
      <c r="DP8" s="644"/>
      <c r="DQ8" s="648">
        <v>1193232</v>
      </c>
      <c r="DR8" s="643"/>
      <c r="DS8" s="643"/>
      <c r="DT8" s="643"/>
      <c r="DU8" s="643"/>
      <c r="DV8" s="643"/>
      <c r="DW8" s="643"/>
      <c r="DX8" s="643"/>
      <c r="DY8" s="643"/>
      <c r="DZ8" s="643"/>
      <c r="EA8" s="643"/>
      <c r="EB8" s="643"/>
      <c r="EC8" s="688"/>
    </row>
    <row r="9" spans="2:143" ht="11.25" customHeight="1" x14ac:dyDescent="0.2">
      <c r="B9" s="639" t="s">
        <v>243</v>
      </c>
      <c r="C9" s="640"/>
      <c r="D9" s="640"/>
      <c r="E9" s="640"/>
      <c r="F9" s="640"/>
      <c r="G9" s="640"/>
      <c r="H9" s="640"/>
      <c r="I9" s="640"/>
      <c r="J9" s="640"/>
      <c r="K9" s="640"/>
      <c r="L9" s="640"/>
      <c r="M9" s="640"/>
      <c r="N9" s="640"/>
      <c r="O9" s="640"/>
      <c r="P9" s="640"/>
      <c r="Q9" s="641"/>
      <c r="R9" s="642">
        <v>14941</v>
      </c>
      <c r="S9" s="643"/>
      <c r="T9" s="643"/>
      <c r="U9" s="643"/>
      <c r="V9" s="643"/>
      <c r="W9" s="643"/>
      <c r="X9" s="643"/>
      <c r="Y9" s="644"/>
      <c r="Z9" s="675">
        <v>0.1</v>
      </c>
      <c r="AA9" s="675"/>
      <c r="AB9" s="675"/>
      <c r="AC9" s="675"/>
      <c r="AD9" s="676">
        <v>14941</v>
      </c>
      <c r="AE9" s="676"/>
      <c r="AF9" s="676"/>
      <c r="AG9" s="676"/>
      <c r="AH9" s="676"/>
      <c r="AI9" s="676"/>
      <c r="AJ9" s="676"/>
      <c r="AK9" s="676"/>
      <c r="AL9" s="645">
        <v>0.3</v>
      </c>
      <c r="AM9" s="646"/>
      <c r="AN9" s="646"/>
      <c r="AO9" s="677"/>
      <c r="AP9" s="639" t="s">
        <v>244</v>
      </c>
      <c r="AQ9" s="640"/>
      <c r="AR9" s="640"/>
      <c r="AS9" s="640"/>
      <c r="AT9" s="640"/>
      <c r="AU9" s="640"/>
      <c r="AV9" s="640"/>
      <c r="AW9" s="640"/>
      <c r="AX9" s="640"/>
      <c r="AY9" s="640"/>
      <c r="AZ9" s="640"/>
      <c r="BA9" s="640"/>
      <c r="BB9" s="640"/>
      <c r="BC9" s="640"/>
      <c r="BD9" s="640"/>
      <c r="BE9" s="640"/>
      <c r="BF9" s="641"/>
      <c r="BG9" s="642">
        <v>1059549</v>
      </c>
      <c r="BH9" s="643"/>
      <c r="BI9" s="643"/>
      <c r="BJ9" s="643"/>
      <c r="BK9" s="643"/>
      <c r="BL9" s="643"/>
      <c r="BM9" s="643"/>
      <c r="BN9" s="644"/>
      <c r="BO9" s="675">
        <v>26.8</v>
      </c>
      <c r="BP9" s="675"/>
      <c r="BQ9" s="675"/>
      <c r="BR9" s="675"/>
      <c r="BS9" s="648" t="s">
        <v>130</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896084</v>
      </c>
      <c r="CS9" s="643"/>
      <c r="CT9" s="643"/>
      <c r="CU9" s="643"/>
      <c r="CV9" s="643"/>
      <c r="CW9" s="643"/>
      <c r="CX9" s="643"/>
      <c r="CY9" s="644"/>
      <c r="CZ9" s="675">
        <v>5.7</v>
      </c>
      <c r="DA9" s="675"/>
      <c r="DB9" s="675"/>
      <c r="DC9" s="675"/>
      <c r="DD9" s="648">
        <v>26318</v>
      </c>
      <c r="DE9" s="643"/>
      <c r="DF9" s="643"/>
      <c r="DG9" s="643"/>
      <c r="DH9" s="643"/>
      <c r="DI9" s="643"/>
      <c r="DJ9" s="643"/>
      <c r="DK9" s="643"/>
      <c r="DL9" s="643"/>
      <c r="DM9" s="643"/>
      <c r="DN9" s="643"/>
      <c r="DO9" s="643"/>
      <c r="DP9" s="644"/>
      <c r="DQ9" s="648">
        <v>642236</v>
      </c>
      <c r="DR9" s="643"/>
      <c r="DS9" s="643"/>
      <c r="DT9" s="643"/>
      <c r="DU9" s="643"/>
      <c r="DV9" s="643"/>
      <c r="DW9" s="643"/>
      <c r="DX9" s="643"/>
      <c r="DY9" s="643"/>
      <c r="DZ9" s="643"/>
      <c r="EA9" s="643"/>
      <c r="EB9" s="643"/>
      <c r="EC9" s="688"/>
    </row>
    <row r="10" spans="2:143" ht="11.25" customHeight="1" x14ac:dyDescent="0.2">
      <c r="B10" s="639" t="s">
        <v>246</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130</v>
      </c>
      <c r="AA10" s="675"/>
      <c r="AB10" s="675"/>
      <c r="AC10" s="675"/>
      <c r="AD10" s="676" t="s">
        <v>238</v>
      </c>
      <c r="AE10" s="676"/>
      <c r="AF10" s="676"/>
      <c r="AG10" s="676"/>
      <c r="AH10" s="676"/>
      <c r="AI10" s="676"/>
      <c r="AJ10" s="676"/>
      <c r="AK10" s="676"/>
      <c r="AL10" s="645" t="s">
        <v>130</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64498</v>
      </c>
      <c r="BH10" s="643"/>
      <c r="BI10" s="643"/>
      <c r="BJ10" s="643"/>
      <c r="BK10" s="643"/>
      <c r="BL10" s="643"/>
      <c r="BM10" s="643"/>
      <c r="BN10" s="644"/>
      <c r="BO10" s="675">
        <v>1.6</v>
      </c>
      <c r="BP10" s="675"/>
      <c r="BQ10" s="675"/>
      <c r="BR10" s="675"/>
      <c r="BS10" s="648" t="s">
        <v>130</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14976</v>
      </c>
      <c r="CS10" s="643"/>
      <c r="CT10" s="643"/>
      <c r="CU10" s="643"/>
      <c r="CV10" s="643"/>
      <c r="CW10" s="643"/>
      <c r="CX10" s="643"/>
      <c r="CY10" s="644"/>
      <c r="CZ10" s="675">
        <v>0.1</v>
      </c>
      <c r="DA10" s="675"/>
      <c r="DB10" s="675"/>
      <c r="DC10" s="675"/>
      <c r="DD10" s="648" t="s">
        <v>130</v>
      </c>
      <c r="DE10" s="643"/>
      <c r="DF10" s="643"/>
      <c r="DG10" s="643"/>
      <c r="DH10" s="643"/>
      <c r="DI10" s="643"/>
      <c r="DJ10" s="643"/>
      <c r="DK10" s="643"/>
      <c r="DL10" s="643"/>
      <c r="DM10" s="643"/>
      <c r="DN10" s="643"/>
      <c r="DO10" s="643"/>
      <c r="DP10" s="644"/>
      <c r="DQ10" s="648">
        <v>7673</v>
      </c>
      <c r="DR10" s="643"/>
      <c r="DS10" s="643"/>
      <c r="DT10" s="643"/>
      <c r="DU10" s="643"/>
      <c r="DV10" s="643"/>
      <c r="DW10" s="643"/>
      <c r="DX10" s="643"/>
      <c r="DY10" s="643"/>
      <c r="DZ10" s="643"/>
      <c r="EA10" s="643"/>
      <c r="EB10" s="643"/>
      <c r="EC10" s="688"/>
    </row>
    <row r="11" spans="2:143" ht="11.25" customHeight="1" x14ac:dyDescent="0.2">
      <c r="B11" s="639" t="s">
        <v>249</v>
      </c>
      <c r="C11" s="640"/>
      <c r="D11" s="640"/>
      <c r="E11" s="640"/>
      <c r="F11" s="640"/>
      <c r="G11" s="640"/>
      <c r="H11" s="640"/>
      <c r="I11" s="640"/>
      <c r="J11" s="640"/>
      <c r="K11" s="640"/>
      <c r="L11" s="640"/>
      <c r="M11" s="640"/>
      <c r="N11" s="640"/>
      <c r="O11" s="640"/>
      <c r="P11" s="640"/>
      <c r="Q11" s="641"/>
      <c r="R11" s="642">
        <v>450215</v>
      </c>
      <c r="S11" s="643"/>
      <c r="T11" s="643"/>
      <c r="U11" s="643"/>
      <c r="V11" s="643"/>
      <c r="W11" s="643"/>
      <c r="X11" s="643"/>
      <c r="Y11" s="644"/>
      <c r="Z11" s="645">
        <v>2.7</v>
      </c>
      <c r="AA11" s="646"/>
      <c r="AB11" s="646"/>
      <c r="AC11" s="647"/>
      <c r="AD11" s="648">
        <v>450215</v>
      </c>
      <c r="AE11" s="643"/>
      <c r="AF11" s="643"/>
      <c r="AG11" s="643"/>
      <c r="AH11" s="643"/>
      <c r="AI11" s="643"/>
      <c r="AJ11" s="643"/>
      <c r="AK11" s="644"/>
      <c r="AL11" s="645">
        <v>7.9</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159465</v>
      </c>
      <c r="BH11" s="643"/>
      <c r="BI11" s="643"/>
      <c r="BJ11" s="643"/>
      <c r="BK11" s="643"/>
      <c r="BL11" s="643"/>
      <c r="BM11" s="643"/>
      <c r="BN11" s="644"/>
      <c r="BO11" s="675">
        <v>4</v>
      </c>
      <c r="BP11" s="675"/>
      <c r="BQ11" s="675"/>
      <c r="BR11" s="675"/>
      <c r="BS11" s="648" t="s">
        <v>130</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388212</v>
      </c>
      <c r="CS11" s="643"/>
      <c r="CT11" s="643"/>
      <c r="CU11" s="643"/>
      <c r="CV11" s="643"/>
      <c r="CW11" s="643"/>
      <c r="CX11" s="643"/>
      <c r="CY11" s="644"/>
      <c r="CZ11" s="675">
        <v>2.5</v>
      </c>
      <c r="DA11" s="675"/>
      <c r="DB11" s="675"/>
      <c r="DC11" s="675"/>
      <c r="DD11" s="648">
        <v>183696</v>
      </c>
      <c r="DE11" s="643"/>
      <c r="DF11" s="643"/>
      <c r="DG11" s="643"/>
      <c r="DH11" s="643"/>
      <c r="DI11" s="643"/>
      <c r="DJ11" s="643"/>
      <c r="DK11" s="643"/>
      <c r="DL11" s="643"/>
      <c r="DM11" s="643"/>
      <c r="DN11" s="643"/>
      <c r="DO11" s="643"/>
      <c r="DP11" s="644"/>
      <c r="DQ11" s="648">
        <v>155748</v>
      </c>
      <c r="DR11" s="643"/>
      <c r="DS11" s="643"/>
      <c r="DT11" s="643"/>
      <c r="DU11" s="643"/>
      <c r="DV11" s="643"/>
      <c r="DW11" s="643"/>
      <c r="DX11" s="643"/>
      <c r="DY11" s="643"/>
      <c r="DZ11" s="643"/>
      <c r="EA11" s="643"/>
      <c r="EB11" s="643"/>
      <c r="EC11" s="688"/>
    </row>
    <row r="12" spans="2:143" ht="11.25" customHeight="1" x14ac:dyDescent="0.2">
      <c r="B12" s="639" t="s">
        <v>252</v>
      </c>
      <c r="C12" s="640"/>
      <c r="D12" s="640"/>
      <c r="E12" s="640"/>
      <c r="F12" s="640"/>
      <c r="G12" s="640"/>
      <c r="H12" s="640"/>
      <c r="I12" s="640"/>
      <c r="J12" s="640"/>
      <c r="K12" s="640"/>
      <c r="L12" s="640"/>
      <c r="M12" s="640"/>
      <c r="N12" s="640"/>
      <c r="O12" s="640"/>
      <c r="P12" s="640"/>
      <c r="Q12" s="641"/>
      <c r="R12" s="642">
        <v>175869</v>
      </c>
      <c r="S12" s="643"/>
      <c r="T12" s="643"/>
      <c r="U12" s="643"/>
      <c r="V12" s="643"/>
      <c r="W12" s="643"/>
      <c r="X12" s="643"/>
      <c r="Y12" s="644"/>
      <c r="Z12" s="675">
        <v>1.1000000000000001</v>
      </c>
      <c r="AA12" s="675"/>
      <c r="AB12" s="675"/>
      <c r="AC12" s="675"/>
      <c r="AD12" s="676">
        <v>175869</v>
      </c>
      <c r="AE12" s="676"/>
      <c r="AF12" s="676"/>
      <c r="AG12" s="676"/>
      <c r="AH12" s="676"/>
      <c r="AI12" s="676"/>
      <c r="AJ12" s="676"/>
      <c r="AK12" s="676"/>
      <c r="AL12" s="645">
        <v>3.1</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2432389</v>
      </c>
      <c r="BH12" s="643"/>
      <c r="BI12" s="643"/>
      <c r="BJ12" s="643"/>
      <c r="BK12" s="643"/>
      <c r="BL12" s="643"/>
      <c r="BM12" s="643"/>
      <c r="BN12" s="644"/>
      <c r="BO12" s="675">
        <v>61.5</v>
      </c>
      <c r="BP12" s="675"/>
      <c r="BQ12" s="675"/>
      <c r="BR12" s="675"/>
      <c r="BS12" s="648" t="s">
        <v>130</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553044</v>
      </c>
      <c r="CS12" s="643"/>
      <c r="CT12" s="643"/>
      <c r="CU12" s="643"/>
      <c r="CV12" s="643"/>
      <c r="CW12" s="643"/>
      <c r="CX12" s="643"/>
      <c r="CY12" s="644"/>
      <c r="CZ12" s="675">
        <v>3.5</v>
      </c>
      <c r="DA12" s="675"/>
      <c r="DB12" s="675"/>
      <c r="DC12" s="675"/>
      <c r="DD12" s="648">
        <v>971</v>
      </c>
      <c r="DE12" s="643"/>
      <c r="DF12" s="643"/>
      <c r="DG12" s="643"/>
      <c r="DH12" s="643"/>
      <c r="DI12" s="643"/>
      <c r="DJ12" s="643"/>
      <c r="DK12" s="643"/>
      <c r="DL12" s="643"/>
      <c r="DM12" s="643"/>
      <c r="DN12" s="643"/>
      <c r="DO12" s="643"/>
      <c r="DP12" s="644"/>
      <c r="DQ12" s="648">
        <v>241300</v>
      </c>
      <c r="DR12" s="643"/>
      <c r="DS12" s="643"/>
      <c r="DT12" s="643"/>
      <c r="DU12" s="643"/>
      <c r="DV12" s="643"/>
      <c r="DW12" s="643"/>
      <c r="DX12" s="643"/>
      <c r="DY12" s="643"/>
      <c r="DZ12" s="643"/>
      <c r="EA12" s="643"/>
      <c r="EB12" s="643"/>
      <c r="EC12" s="688"/>
    </row>
    <row r="13" spans="2:143" ht="11.25" customHeight="1" x14ac:dyDescent="0.2">
      <c r="B13" s="639" t="s">
        <v>255</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130</v>
      </c>
      <c r="AA13" s="675"/>
      <c r="AB13" s="675"/>
      <c r="AC13" s="675"/>
      <c r="AD13" s="676" t="s">
        <v>130</v>
      </c>
      <c r="AE13" s="676"/>
      <c r="AF13" s="676"/>
      <c r="AG13" s="676"/>
      <c r="AH13" s="676"/>
      <c r="AI13" s="676"/>
      <c r="AJ13" s="676"/>
      <c r="AK13" s="676"/>
      <c r="AL13" s="645" t="s">
        <v>130</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2419871</v>
      </c>
      <c r="BH13" s="643"/>
      <c r="BI13" s="643"/>
      <c r="BJ13" s="643"/>
      <c r="BK13" s="643"/>
      <c r="BL13" s="643"/>
      <c r="BM13" s="643"/>
      <c r="BN13" s="644"/>
      <c r="BO13" s="675">
        <v>61.2</v>
      </c>
      <c r="BP13" s="675"/>
      <c r="BQ13" s="675"/>
      <c r="BR13" s="675"/>
      <c r="BS13" s="648" t="s">
        <v>177</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2991789</v>
      </c>
      <c r="CS13" s="643"/>
      <c r="CT13" s="643"/>
      <c r="CU13" s="643"/>
      <c r="CV13" s="643"/>
      <c r="CW13" s="643"/>
      <c r="CX13" s="643"/>
      <c r="CY13" s="644"/>
      <c r="CZ13" s="675">
        <v>19.2</v>
      </c>
      <c r="DA13" s="675"/>
      <c r="DB13" s="675"/>
      <c r="DC13" s="675"/>
      <c r="DD13" s="648">
        <v>2524367</v>
      </c>
      <c r="DE13" s="643"/>
      <c r="DF13" s="643"/>
      <c r="DG13" s="643"/>
      <c r="DH13" s="643"/>
      <c r="DI13" s="643"/>
      <c r="DJ13" s="643"/>
      <c r="DK13" s="643"/>
      <c r="DL13" s="643"/>
      <c r="DM13" s="643"/>
      <c r="DN13" s="643"/>
      <c r="DO13" s="643"/>
      <c r="DP13" s="644"/>
      <c r="DQ13" s="648">
        <v>1493120</v>
      </c>
      <c r="DR13" s="643"/>
      <c r="DS13" s="643"/>
      <c r="DT13" s="643"/>
      <c r="DU13" s="643"/>
      <c r="DV13" s="643"/>
      <c r="DW13" s="643"/>
      <c r="DX13" s="643"/>
      <c r="DY13" s="643"/>
      <c r="DZ13" s="643"/>
      <c r="EA13" s="643"/>
      <c r="EB13" s="643"/>
      <c r="EC13" s="688"/>
    </row>
    <row r="14" spans="2:143" ht="11.25" customHeight="1" x14ac:dyDescent="0.2">
      <c r="B14" s="639" t="s">
        <v>258</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130</v>
      </c>
      <c r="AA14" s="675"/>
      <c r="AB14" s="675"/>
      <c r="AC14" s="675"/>
      <c r="AD14" s="676" t="s">
        <v>130</v>
      </c>
      <c r="AE14" s="676"/>
      <c r="AF14" s="676"/>
      <c r="AG14" s="676"/>
      <c r="AH14" s="676"/>
      <c r="AI14" s="676"/>
      <c r="AJ14" s="676"/>
      <c r="AK14" s="676"/>
      <c r="AL14" s="645" t="s">
        <v>130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59738</v>
      </c>
      <c r="BH14" s="643"/>
      <c r="BI14" s="643"/>
      <c r="BJ14" s="643"/>
      <c r="BK14" s="643"/>
      <c r="BL14" s="643"/>
      <c r="BM14" s="643"/>
      <c r="BN14" s="644"/>
      <c r="BO14" s="675">
        <v>1.5</v>
      </c>
      <c r="BP14" s="675"/>
      <c r="BQ14" s="675"/>
      <c r="BR14" s="675"/>
      <c r="BS14" s="648" t="s">
        <v>238</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655255</v>
      </c>
      <c r="CS14" s="643"/>
      <c r="CT14" s="643"/>
      <c r="CU14" s="643"/>
      <c r="CV14" s="643"/>
      <c r="CW14" s="643"/>
      <c r="CX14" s="643"/>
      <c r="CY14" s="644"/>
      <c r="CZ14" s="675">
        <v>4.2</v>
      </c>
      <c r="DA14" s="675"/>
      <c r="DB14" s="675"/>
      <c r="DC14" s="675"/>
      <c r="DD14" s="648">
        <v>206455</v>
      </c>
      <c r="DE14" s="643"/>
      <c r="DF14" s="643"/>
      <c r="DG14" s="643"/>
      <c r="DH14" s="643"/>
      <c r="DI14" s="643"/>
      <c r="DJ14" s="643"/>
      <c r="DK14" s="643"/>
      <c r="DL14" s="643"/>
      <c r="DM14" s="643"/>
      <c r="DN14" s="643"/>
      <c r="DO14" s="643"/>
      <c r="DP14" s="644"/>
      <c r="DQ14" s="648">
        <v>444638</v>
      </c>
      <c r="DR14" s="643"/>
      <c r="DS14" s="643"/>
      <c r="DT14" s="643"/>
      <c r="DU14" s="643"/>
      <c r="DV14" s="643"/>
      <c r="DW14" s="643"/>
      <c r="DX14" s="643"/>
      <c r="DY14" s="643"/>
      <c r="DZ14" s="643"/>
      <c r="EA14" s="643"/>
      <c r="EB14" s="643"/>
      <c r="EC14" s="688"/>
    </row>
    <row r="15" spans="2:143" ht="11.25" customHeight="1" x14ac:dyDescent="0.2">
      <c r="B15" s="639" t="s">
        <v>261</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238</v>
      </c>
      <c r="AA15" s="675"/>
      <c r="AB15" s="675"/>
      <c r="AC15" s="675"/>
      <c r="AD15" s="676" t="s">
        <v>130</v>
      </c>
      <c r="AE15" s="676"/>
      <c r="AF15" s="676"/>
      <c r="AG15" s="676"/>
      <c r="AH15" s="676"/>
      <c r="AI15" s="676"/>
      <c r="AJ15" s="676"/>
      <c r="AK15" s="676"/>
      <c r="AL15" s="645" t="s">
        <v>177</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137281</v>
      </c>
      <c r="BH15" s="643"/>
      <c r="BI15" s="643"/>
      <c r="BJ15" s="643"/>
      <c r="BK15" s="643"/>
      <c r="BL15" s="643"/>
      <c r="BM15" s="643"/>
      <c r="BN15" s="644"/>
      <c r="BO15" s="675">
        <v>3.5</v>
      </c>
      <c r="BP15" s="675"/>
      <c r="BQ15" s="675"/>
      <c r="BR15" s="675"/>
      <c r="BS15" s="648" t="s">
        <v>177</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1188157</v>
      </c>
      <c r="CS15" s="643"/>
      <c r="CT15" s="643"/>
      <c r="CU15" s="643"/>
      <c r="CV15" s="643"/>
      <c r="CW15" s="643"/>
      <c r="CX15" s="643"/>
      <c r="CY15" s="644"/>
      <c r="CZ15" s="675">
        <v>7.6</v>
      </c>
      <c r="DA15" s="675"/>
      <c r="DB15" s="675"/>
      <c r="DC15" s="675"/>
      <c r="DD15" s="648">
        <v>179901</v>
      </c>
      <c r="DE15" s="643"/>
      <c r="DF15" s="643"/>
      <c r="DG15" s="643"/>
      <c r="DH15" s="643"/>
      <c r="DI15" s="643"/>
      <c r="DJ15" s="643"/>
      <c r="DK15" s="643"/>
      <c r="DL15" s="643"/>
      <c r="DM15" s="643"/>
      <c r="DN15" s="643"/>
      <c r="DO15" s="643"/>
      <c r="DP15" s="644"/>
      <c r="DQ15" s="648">
        <v>784907</v>
      </c>
      <c r="DR15" s="643"/>
      <c r="DS15" s="643"/>
      <c r="DT15" s="643"/>
      <c r="DU15" s="643"/>
      <c r="DV15" s="643"/>
      <c r="DW15" s="643"/>
      <c r="DX15" s="643"/>
      <c r="DY15" s="643"/>
      <c r="DZ15" s="643"/>
      <c r="EA15" s="643"/>
      <c r="EB15" s="643"/>
      <c r="EC15" s="688"/>
    </row>
    <row r="16" spans="2:143" ht="11.25" customHeight="1" x14ac:dyDescent="0.2">
      <c r="B16" s="639" t="s">
        <v>264</v>
      </c>
      <c r="C16" s="640"/>
      <c r="D16" s="640"/>
      <c r="E16" s="640"/>
      <c r="F16" s="640"/>
      <c r="G16" s="640"/>
      <c r="H16" s="640"/>
      <c r="I16" s="640"/>
      <c r="J16" s="640"/>
      <c r="K16" s="640"/>
      <c r="L16" s="640"/>
      <c r="M16" s="640"/>
      <c r="N16" s="640"/>
      <c r="O16" s="640"/>
      <c r="P16" s="640"/>
      <c r="Q16" s="641"/>
      <c r="R16" s="642">
        <v>11662</v>
      </c>
      <c r="S16" s="643"/>
      <c r="T16" s="643"/>
      <c r="U16" s="643"/>
      <c r="V16" s="643"/>
      <c r="W16" s="643"/>
      <c r="X16" s="643"/>
      <c r="Y16" s="644"/>
      <c r="Z16" s="675">
        <v>0.1</v>
      </c>
      <c r="AA16" s="675"/>
      <c r="AB16" s="675"/>
      <c r="AC16" s="675"/>
      <c r="AD16" s="676">
        <v>11662</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238</v>
      </c>
      <c r="BP16" s="675"/>
      <c r="BQ16" s="675"/>
      <c r="BR16" s="675"/>
      <c r="BS16" s="648" t="s">
        <v>130</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551051</v>
      </c>
      <c r="CS16" s="643"/>
      <c r="CT16" s="643"/>
      <c r="CU16" s="643"/>
      <c r="CV16" s="643"/>
      <c r="CW16" s="643"/>
      <c r="CX16" s="643"/>
      <c r="CY16" s="644"/>
      <c r="CZ16" s="675">
        <v>3.5</v>
      </c>
      <c r="DA16" s="675"/>
      <c r="DB16" s="675"/>
      <c r="DC16" s="675"/>
      <c r="DD16" s="648" t="s">
        <v>130</v>
      </c>
      <c r="DE16" s="643"/>
      <c r="DF16" s="643"/>
      <c r="DG16" s="643"/>
      <c r="DH16" s="643"/>
      <c r="DI16" s="643"/>
      <c r="DJ16" s="643"/>
      <c r="DK16" s="643"/>
      <c r="DL16" s="643"/>
      <c r="DM16" s="643"/>
      <c r="DN16" s="643"/>
      <c r="DO16" s="643"/>
      <c r="DP16" s="644"/>
      <c r="DQ16" s="648">
        <v>209323</v>
      </c>
      <c r="DR16" s="643"/>
      <c r="DS16" s="643"/>
      <c r="DT16" s="643"/>
      <c r="DU16" s="643"/>
      <c r="DV16" s="643"/>
      <c r="DW16" s="643"/>
      <c r="DX16" s="643"/>
      <c r="DY16" s="643"/>
      <c r="DZ16" s="643"/>
      <c r="EA16" s="643"/>
      <c r="EB16" s="643"/>
      <c r="EC16" s="688"/>
    </row>
    <row r="17" spans="2:133" ht="11.25" customHeight="1" x14ac:dyDescent="0.2">
      <c r="B17" s="639" t="s">
        <v>267</v>
      </c>
      <c r="C17" s="640"/>
      <c r="D17" s="640"/>
      <c r="E17" s="640"/>
      <c r="F17" s="640"/>
      <c r="G17" s="640"/>
      <c r="H17" s="640"/>
      <c r="I17" s="640"/>
      <c r="J17" s="640"/>
      <c r="K17" s="640"/>
      <c r="L17" s="640"/>
      <c r="M17" s="640"/>
      <c r="N17" s="640"/>
      <c r="O17" s="640"/>
      <c r="P17" s="640"/>
      <c r="Q17" s="641"/>
      <c r="R17" s="642">
        <v>29703</v>
      </c>
      <c r="S17" s="643"/>
      <c r="T17" s="643"/>
      <c r="U17" s="643"/>
      <c r="V17" s="643"/>
      <c r="W17" s="643"/>
      <c r="X17" s="643"/>
      <c r="Y17" s="644"/>
      <c r="Z17" s="675">
        <v>0.2</v>
      </c>
      <c r="AA17" s="675"/>
      <c r="AB17" s="675"/>
      <c r="AC17" s="675"/>
      <c r="AD17" s="676">
        <v>29703</v>
      </c>
      <c r="AE17" s="676"/>
      <c r="AF17" s="676"/>
      <c r="AG17" s="676"/>
      <c r="AH17" s="676"/>
      <c r="AI17" s="676"/>
      <c r="AJ17" s="676"/>
      <c r="AK17" s="676"/>
      <c r="AL17" s="645">
        <v>0.5</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177</v>
      </c>
      <c r="BH17" s="643"/>
      <c r="BI17" s="643"/>
      <c r="BJ17" s="643"/>
      <c r="BK17" s="643"/>
      <c r="BL17" s="643"/>
      <c r="BM17" s="643"/>
      <c r="BN17" s="644"/>
      <c r="BO17" s="675" t="s">
        <v>130</v>
      </c>
      <c r="BP17" s="675"/>
      <c r="BQ17" s="675"/>
      <c r="BR17" s="675"/>
      <c r="BS17" s="648" t="s">
        <v>130</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882133</v>
      </c>
      <c r="CS17" s="643"/>
      <c r="CT17" s="643"/>
      <c r="CU17" s="643"/>
      <c r="CV17" s="643"/>
      <c r="CW17" s="643"/>
      <c r="CX17" s="643"/>
      <c r="CY17" s="644"/>
      <c r="CZ17" s="675">
        <v>5.7</v>
      </c>
      <c r="DA17" s="675"/>
      <c r="DB17" s="675"/>
      <c r="DC17" s="675"/>
      <c r="DD17" s="648" t="s">
        <v>238</v>
      </c>
      <c r="DE17" s="643"/>
      <c r="DF17" s="643"/>
      <c r="DG17" s="643"/>
      <c r="DH17" s="643"/>
      <c r="DI17" s="643"/>
      <c r="DJ17" s="643"/>
      <c r="DK17" s="643"/>
      <c r="DL17" s="643"/>
      <c r="DM17" s="643"/>
      <c r="DN17" s="643"/>
      <c r="DO17" s="643"/>
      <c r="DP17" s="644"/>
      <c r="DQ17" s="648">
        <v>880285</v>
      </c>
      <c r="DR17" s="643"/>
      <c r="DS17" s="643"/>
      <c r="DT17" s="643"/>
      <c r="DU17" s="643"/>
      <c r="DV17" s="643"/>
      <c r="DW17" s="643"/>
      <c r="DX17" s="643"/>
      <c r="DY17" s="643"/>
      <c r="DZ17" s="643"/>
      <c r="EA17" s="643"/>
      <c r="EB17" s="643"/>
      <c r="EC17" s="688"/>
    </row>
    <row r="18" spans="2:133" ht="11.25" customHeight="1" x14ac:dyDescent="0.2">
      <c r="B18" s="639" t="s">
        <v>270</v>
      </c>
      <c r="C18" s="640"/>
      <c r="D18" s="640"/>
      <c r="E18" s="640"/>
      <c r="F18" s="640"/>
      <c r="G18" s="640"/>
      <c r="H18" s="640"/>
      <c r="I18" s="640"/>
      <c r="J18" s="640"/>
      <c r="K18" s="640"/>
      <c r="L18" s="640"/>
      <c r="M18" s="640"/>
      <c r="N18" s="640"/>
      <c r="O18" s="640"/>
      <c r="P18" s="640"/>
      <c r="Q18" s="641"/>
      <c r="R18" s="642">
        <v>22368</v>
      </c>
      <c r="S18" s="643"/>
      <c r="T18" s="643"/>
      <c r="U18" s="643"/>
      <c r="V18" s="643"/>
      <c r="W18" s="643"/>
      <c r="X18" s="643"/>
      <c r="Y18" s="644"/>
      <c r="Z18" s="675">
        <v>0.1</v>
      </c>
      <c r="AA18" s="675"/>
      <c r="AB18" s="675"/>
      <c r="AC18" s="675"/>
      <c r="AD18" s="676">
        <v>22368</v>
      </c>
      <c r="AE18" s="676"/>
      <c r="AF18" s="676"/>
      <c r="AG18" s="676"/>
      <c r="AH18" s="676"/>
      <c r="AI18" s="676"/>
      <c r="AJ18" s="676"/>
      <c r="AK18" s="676"/>
      <c r="AL18" s="645">
        <v>0.4</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177</v>
      </c>
      <c r="BH18" s="643"/>
      <c r="BI18" s="643"/>
      <c r="BJ18" s="643"/>
      <c r="BK18" s="643"/>
      <c r="BL18" s="643"/>
      <c r="BM18" s="643"/>
      <c r="BN18" s="644"/>
      <c r="BO18" s="675" t="s">
        <v>130</v>
      </c>
      <c r="BP18" s="675"/>
      <c r="BQ18" s="675"/>
      <c r="BR18" s="675"/>
      <c r="BS18" s="648" t="s">
        <v>130</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130</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8"/>
    </row>
    <row r="19" spans="2:133" ht="11.25" customHeight="1" x14ac:dyDescent="0.2">
      <c r="B19" s="639" t="s">
        <v>273</v>
      </c>
      <c r="C19" s="640"/>
      <c r="D19" s="640"/>
      <c r="E19" s="640"/>
      <c r="F19" s="640"/>
      <c r="G19" s="640"/>
      <c r="H19" s="640"/>
      <c r="I19" s="640"/>
      <c r="J19" s="640"/>
      <c r="K19" s="640"/>
      <c r="L19" s="640"/>
      <c r="M19" s="640"/>
      <c r="N19" s="640"/>
      <c r="O19" s="640"/>
      <c r="P19" s="640"/>
      <c r="Q19" s="641"/>
      <c r="R19" s="642">
        <v>15062</v>
      </c>
      <c r="S19" s="643"/>
      <c r="T19" s="643"/>
      <c r="U19" s="643"/>
      <c r="V19" s="643"/>
      <c r="W19" s="643"/>
      <c r="X19" s="643"/>
      <c r="Y19" s="644"/>
      <c r="Z19" s="675">
        <v>0.1</v>
      </c>
      <c r="AA19" s="675"/>
      <c r="AB19" s="675"/>
      <c r="AC19" s="675"/>
      <c r="AD19" s="676">
        <v>15062</v>
      </c>
      <c r="AE19" s="676"/>
      <c r="AF19" s="676"/>
      <c r="AG19" s="676"/>
      <c r="AH19" s="676"/>
      <c r="AI19" s="676"/>
      <c r="AJ19" s="676"/>
      <c r="AK19" s="676"/>
      <c r="AL19" s="645">
        <v>0.3</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2686</v>
      </c>
      <c r="BH19" s="643"/>
      <c r="BI19" s="643"/>
      <c r="BJ19" s="643"/>
      <c r="BK19" s="643"/>
      <c r="BL19" s="643"/>
      <c r="BM19" s="643"/>
      <c r="BN19" s="644"/>
      <c r="BO19" s="675">
        <v>0.1</v>
      </c>
      <c r="BP19" s="675"/>
      <c r="BQ19" s="675"/>
      <c r="BR19" s="675"/>
      <c r="BS19" s="648" t="s">
        <v>130</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238</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8"/>
    </row>
    <row r="20" spans="2:133" ht="11.25" customHeight="1" x14ac:dyDescent="0.2">
      <c r="B20" s="639" t="s">
        <v>276</v>
      </c>
      <c r="C20" s="640"/>
      <c r="D20" s="640"/>
      <c r="E20" s="640"/>
      <c r="F20" s="640"/>
      <c r="G20" s="640"/>
      <c r="H20" s="640"/>
      <c r="I20" s="640"/>
      <c r="J20" s="640"/>
      <c r="K20" s="640"/>
      <c r="L20" s="640"/>
      <c r="M20" s="640"/>
      <c r="N20" s="640"/>
      <c r="O20" s="640"/>
      <c r="P20" s="640"/>
      <c r="Q20" s="641"/>
      <c r="R20" s="642">
        <v>5770</v>
      </c>
      <c r="S20" s="643"/>
      <c r="T20" s="643"/>
      <c r="U20" s="643"/>
      <c r="V20" s="643"/>
      <c r="W20" s="643"/>
      <c r="X20" s="643"/>
      <c r="Y20" s="644"/>
      <c r="Z20" s="675">
        <v>0</v>
      </c>
      <c r="AA20" s="675"/>
      <c r="AB20" s="675"/>
      <c r="AC20" s="675"/>
      <c r="AD20" s="676">
        <v>5770</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2686</v>
      </c>
      <c r="BH20" s="643"/>
      <c r="BI20" s="643"/>
      <c r="BJ20" s="643"/>
      <c r="BK20" s="643"/>
      <c r="BL20" s="643"/>
      <c r="BM20" s="643"/>
      <c r="BN20" s="644"/>
      <c r="BO20" s="675">
        <v>0.1</v>
      </c>
      <c r="BP20" s="675"/>
      <c r="BQ20" s="675"/>
      <c r="BR20" s="675"/>
      <c r="BS20" s="648" t="s">
        <v>238</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15605294</v>
      </c>
      <c r="CS20" s="643"/>
      <c r="CT20" s="643"/>
      <c r="CU20" s="643"/>
      <c r="CV20" s="643"/>
      <c r="CW20" s="643"/>
      <c r="CX20" s="643"/>
      <c r="CY20" s="644"/>
      <c r="CZ20" s="675">
        <v>100</v>
      </c>
      <c r="DA20" s="675"/>
      <c r="DB20" s="675"/>
      <c r="DC20" s="675"/>
      <c r="DD20" s="648">
        <v>3461346</v>
      </c>
      <c r="DE20" s="643"/>
      <c r="DF20" s="643"/>
      <c r="DG20" s="643"/>
      <c r="DH20" s="643"/>
      <c r="DI20" s="643"/>
      <c r="DJ20" s="643"/>
      <c r="DK20" s="643"/>
      <c r="DL20" s="643"/>
      <c r="DM20" s="643"/>
      <c r="DN20" s="643"/>
      <c r="DO20" s="643"/>
      <c r="DP20" s="644"/>
      <c r="DQ20" s="648">
        <v>8899786</v>
      </c>
      <c r="DR20" s="643"/>
      <c r="DS20" s="643"/>
      <c r="DT20" s="643"/>
      <c r="DU20" s="643"/>
      <c r="DV20" s="643"/>
      <c r="DW20" s="643"/>
      <c r="DX20" s="643"/>
      <c r="DY20" s="643"/>
      <c r="DZ20" s="643"/>
      <c r="EA20" s="643"/>
      <c r="EB20" s="643"/>
      <c r="EC20" s="688"/>
    </row>
    <row r="21" spans="2:133" ht="11.25" customHeight="1" x14ac:dyDescent="0.2">
      <c r="B21" s="639" t="s">
        <v>279</v>
      </c>
      <c r="C21" s="640"/>
      <c r="D21" s="640"/>
      <c r="E21" s="640"/>
      <c r="F21" s="640"/>
      <c r="G21" s="640"/>
      <c r="H21" s="640"/>
      <c r="I21" s="640"/>
      <c r="J21" s="640"/>
      <c r="K21" s="640"/>
      <c r="L21" s="640"/>
      <c r="M21" s="640"/>
      <c r="N21" s="640"/>
      <c r="O21" s="640"/>
      <c r="P21" s="640"/>
      <c r="Q21" s="641"/>
      <c r="R21" s="642">
        <v>1536</v>
      </c>
      <c r="S21" s="643"/>
      <c r="T21" s="643"/>
      <c r="U21" s="643"/>
      <c r="V21" s="643"/>
      <c r="W21" s="643"/>
      <c r="X21" s="643"/>
      <c r="Y21" s="644"/>
      <c r="Z21" s="675">
        <v>0</v>
      </c>
      <c r="AA21" s="675"/>
      <c r="AB21" s="675"/>
      <c r="AC21" s="675"/>
      <c r="AD21" s="676">
        <v>1536</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v>2686</v>
      </c>
      <c r="BH21" s="643"/>
      <c r="BI21" s="643"/>
      <c r="BJ21" s="643"/>
      <c r="BK21" s="643"/>
      <c r="BL21" s="643"/>
      <c r="BM21" s="643"/>
      <c r="BN21" s="644"/>
      <c r="BO21" s="675">
        <v>0.1</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281</v>
      </c>
      <c r="C22" s="640"/>
      <c r="D22" s="640"/>
      <c r="E22" s="640"/>
      <c r="F22" s="640"/>
      <c r="G22" s="640"/>
      <c r="H22" s="640"/>
      <c r="I22" s="640"/>
      <c r="J22" s="640"/>
      <c r="K22" s="640"/>
      <c r="L22" s="640"/>
      <c r="M22" s="640"/>
      <c r="N22" s="640"/>
      <c r="O22" s="640"/>
      <c r="P22" s="640"/>
      <c r="Q22" s="641"/>
      <c r="R22" s="642">
        <v>580286</v>
      </c>
      <c r="S22" s="643"/>
      <c r="T22" s="643"/>
      <c r="U22" s="643"/>
      <c r="V22" s="643"/>
      <c r="W22" s="643"/>
      <c r="X22" s="643"/>
      <c r="Y22" s="644"/>
      <c r="Z22" s="675">
        <v>3.5</v>
      </c>
      <c r="AA22" s="675"/>
      <c r="AB22" s="675"/>
      <c r="AC22" s="675"/>
      <c r="AD22" s="676">
        <v>449107</v>
      </c>
      <c r="AE22" s="676"/>
      <c r="AF22" s="676"/>
      <c r="AG22" s="676"/>
      <c r="AH22" s="676"/>
      <c r="AI22" s="676"/>
      <c r="AJ22" s="676"/>
      <c r="AK22" s="676"/>
      <c r="AL22" s="645">
        <v>7.9</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130</v>
      </c>
      <c r="BP22" s="675"/>
      <c r="BQ22" s="675"/>
      <c r="BR22" s="675"/>
      <c r="BS22" s="648" t="s">
        <v>238</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284</v>
      </c>
      <c r="C23" s="640"/>
      <c r="D23" s="640"/>
      <c r="E23" s="640"/>
      <c r="F23" s="640"/>
      <c r="G23" s="640"/>
      <c r="H23" s="640"/>
      <c r="I23" s="640"/>
      <c r="J23" s="640"/>
      <c r="K23" s="640"/>
      <c r="L23" s="640"/>
      <c r="M23" s="640"/>
      <c r="N23" s="640"/>
      <c r="O23" s="640"/>
      <c r="P23" s="640"/>
      <c r="Q23" s="641"/>
      <c r="R23" s="642">
        <v>449107</v>
      </c>
      <c r="S23" s="643"/>
      <c r="T23" s="643"/>
      <c r="U23" s="643"/>
      <c r="V23" s="643"/>
      <c r="W23" s="643"/>
      <c r="X23" s="643"/>
      <c r="Y23" s="644"/>
      <c r="Z23" s="675">
        <v>2.7</v>
      </c>
      <c r="AA23" s="675"/>
      <c r="AB23" s="675"/>
      <c r="AC23" s="675"/>
      <c r="AD23" s="676">
        <v>449107</v>
      </c>
      <c r="AE23" s="676"/>
      <c r="AF23" s="676"/>
      <c r="AG23" s="676"/>
      <c r="AH23" s="676"/>
      <c r="AI23" s="676"/>
      <c r="AJ23" s="676"/>
      <c r="AK23" s="676"/>
      <c r="AL23" s="645">
        <v>7.9</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238</v>
      </c>
      <c r="BH23" s="643"/>
      <c r="BI23" s="643"/>
      <c r="BJ23" s="643"/>
      <c r="BK23" s="643"/>
      <c r="BL23" s="643"/>
      <c r="BM23" s="643"/>
      <c r="BN23" s="644"/>
      <c r="BO23" s="675" t="s">
        <v>130</v>
      </c>
      <c r="BP23" s="675"/>
      <c r="BQ23" s="675"/>
      <c r="BR23" s="675"/>
      <c r="BS23" s="648" t="s">
        <v>130</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2">
      <c r="B24" s="639" t="s">
        <v>291</v>
      </c>
      <c r="C24" s="640"/>
      <c r="D24" s="640"/>
      <c r="E24" s="640"/>
      <c r="F24" s="640"/>
      <c r="G24" s="640"/>
      <c r="H24" s="640"/>
      <c r="I24" s="640"/>
      <c r="J24" s="640"/>
      <c r="K24" s="640"/>
      <c r="L24" s="640"/>
      <c r="M24" s="640"/>
      <c r="N24" s="640"/>
      <c r="O24" s="640"/>
      <c r="P24" s="640"/>
      <c r="Q24" s="641"/>
      <c r="R24" s="642">
        <v>131179</v>
      </c>
      <c r="S24" s="643"/>
      <c r="T24" s="643"/>
      <c r="U24" s="643"/>
      <c r="V24" s="643"/>
      <c r="W24" s="643"/>
      <c r="X24" s="643"/>
      <c r="Y24" s="644"/>
      <c r="Z24" s="675">
        <v>0.8</v>
      </c>
      <c r="AA24" s="675"/>
      <c r="AB24" s="675"/>
      <c r="AC24" s="675"/>
      <c r="AD24" s="676" t="s">
        <v>130</v>
      </c>
      <c r="AE24" s="676"/>
      <c r="AF24" s="676"/>
      <c r="AG24" s="676"/>
      <c r="AH24" s="676"/>
      <c r="AI24" s="676"/>
      <c r="AJ24" s="676"/>
      <c r="AK24" s="676"/>
      <c r="AL24" s="645" t="s">
        <v>238</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130</v>
      </c>
      <c r="BH24" s="643"/>
      <c r="BI24" s="643"/>
      <c r="BJ24" s="643"/>
      <c r="BK24" s="643"/>
      <c r="BL24" s="643"/>
      <c r="BM24" s="643"/>
      <c r="BN24" s="644"/>
      <c r="BO24" s="675" t="s">
        <v>130</v>
      </c>
      <c r="BP24" s="675"/>
      <c r="BQ24" s="675"/>
      <c r="BR24" s="675"/>
      <c r="BS24" s="648" t="s">
        <v>238</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4167915</v>
      </c>
      <c r="CS24" s="698"/>
      <c r="CT24" s="698"/>
      <c r="CU24" s="698"/>
      <c r="CV24" s="698"/>
      <c r="CW24" s="698"/>
      <c r="CX24" s="698"/>
      <c r="CY24" s="741"/>
      <c r="CZ24" s="742">
        <v>26.7</v>
      </c>
      <c r="DA24" s="715"/>
      <c r="DB24" s="715"/>
      <c r="DC24" s="745"/>
      <c r="DD24" s="740">
        <v>3121435</v>
      </c>
      <c r="DE24" s="698"/>
      <c r="DF24" s="698"/>
      <c r="DG24" s="698"/>
      <c r="DH24" s="698"/>
      <c r="DI24" s="698"/>
      <c r="DJ24" s="698"/>
      <c r="DK24" s="741"/>
      <c r="DL24" s="740">
        <v>3106092</v>
      </c>
      <c r="DM24" s="698"/>
      <c r="DN24" s="698"/>
      <c r="DO24" s="698"/>
      <c r="DP24" s="698"/>
      <c r="DQ24" s="698"/>
      <c r="DR24" s="698"/>
      <c r="DS24" s="698"/>
      <c r="DT24" s="698"/>
      <c r="DU24" s="698"/>
      <c r="DV24" s="741"/>
      <c r="DW24" s="742">
        <v>51.6</v>
      </c>
      <c r="DX24" s="715"/>
      <c r="DY24" s="715"/>
      <c r="DZ24" s="715"/>
      <c r="EA24" s="715"/>
      <c r="EB24" s="715"/>
      <c r="EC24" s="743"/>
    </row>
    <row r="25" spans="2:133" ht="11.25" customHeight="1" x14ac:dyDescent="0.2">
      <c r="B25" s="639" t="s">
        <v>294</v>
      </c>
      <c r="C25" s="640"/>
      <c r="D25" s="640"/>
      <c r="E25" s="640"/>
      <c r="F25" s="640"/>
      <c r="G25" s="640"/>
      <c r="H25" s="640"/>
      <c r="I25" s="640"/>
      <c r="J25" s="640"/>
      <c r="K25" s="640"/>
      <c r="L25" s="640"/>
      <c r="M25" s="640"/>
      <c r="N25" s="640"/>
      <c r="O25" s="640"/>
      <c r="P25" s="640"/>
      <c r="Q25" s="641"/>
      <c r="R25" s="642" t="s">
        <v>130</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130</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130</v>
      </c>
      <c r="BH25" s="643"/>
      <c r="BI25" s="643"/>
      <c r="BJ25" s="643"/>
      <c r="BK25" s="643"/>
      <c r="BL25" s="643"/>
      <c r="BM25" s="643"/>
      <c r="BN25" s="644"/>
      <c r="BO25" s="675" t="s">
        <v>130</v>
      </c>
      <c r="BP25" s="675"/>
      <c r="BQ25" s="675"/>
      <c r="BR25" s="675"/>
      <c r="BS25" s="648" t="s">
        <v>238</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2243170</v>
      </c>
      <c r="CS25" s="661"/>
      <c r="CT25" s="661"/>
      <c r="CU25" s="661"/>
      <c r="CV25" s="661"/>
      <c r="CW25" s="661"/>
      <c r="CX25" s="661"/>
      <c r="CY25" s="662"/>
      <c r="CZ25" s="645">
        <v>14.4</v>
      </c>
      <c r="DA25" s="663"/>
      <c r="DB25" s="663"/>
      <c r="DC25" s="664"/>
      <c r="DD25" s="648">
        <v>1942717</v>
      </c>
      <c r="DE25" s="661"/>
      <c r="DF25" s="661"/>
      <c r="DG25" s="661"/>
      <c r="DH25" s="661"/>
      <c r="DI25" s="661"/>
      <c r="DJ25" s="661"/>
      <c r="DK25" s="662"/>
      <c r="DL25" s="648">
        <v>1938538</v>
      </c>
      <c r="DM25" s="661"/>
      <c r="DN25" s="661"/>
      <c r="DO25" s="661"/>
      <c r="DP25" s="661"/>
      <c r="DQ25" s="661"/>
      <c r="DR25" s="661"/>
      <c r="DS25" s="661"/>
      <c r="DT25" s="661"/>
      <c r="DU25" s="661"/>
      <c r="DV25" s="662"/>
      <c r="DW25" s="645">
        <v>32.200000000000003</v>
      </c>
      <c r="DX25" s="663"/>
      <c r="DY25" s="663"/>
      <c r="DZ25" s="663"/>
      <c r="EA25" s="663"/>
      <c r="EB25" s="663"/>
      <c r="EC25" s="681"/>
    </row>
    <row r="26" spans="2:133" ht="11.25" customHeight="1" x14ac:dyDescent="0.2">
      <c r="B26" s="639" t="s">
        <v>297</v>
      </c>
      <c r="C26" s="640"/>
      <c r="D26" s="640"/>
      <c r="E26" s="640"/>
      <c r="F26" s="640"/>
      <c r="G26" s="640"/>
      <c r="H26" s="640"/>
      <c r="I26" s="640"/>
      <c r="J26" s="640"/>
      <c r="K26" s="640"/>
      <c r="L26" s="640"/>
      <c r="M26" s="640"/>
      <c r="N26" s="640"/>
      <c r="O26" s="640"/>
      <c r="P26" s="640"/>
      <c r="Q26" s="641"/>
      <c r="R26" s="642">
        <v>5362519</v>
      </c>
      <c r="S26" s="643"/>
      <c r="T26" s="643"/>
      <c r="U26" s="643"/>
      <c r="V26" s="643"/>
      <c r="W26" s="643"/>
      <c r="X26" s="643"/>
      <c r="Y26" s="644"/>
      <c r="Z26" s="675">
        <v>32.700000000000003</v>
      </c>
      <c r="AA26" s="675"/>
      <c r="AB26" s="675"/>
      <c r="AC26" s="675"/>
      <c r="AD26" s="676">
        <v>5231340</v>
      </c>
      <c r="AE26" s="676"/>
      <c r="AF26" s="676"/>
      <c r="AG26" s="676"/>
      <c r="AH26" s="676"/>
      <c r="AI26" s="676"/>
      <c r="AJ26" s="676"/>
      <c r="AK26" s="676"/>
      <c r="AL26" s="645">
        <v>92</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130</v>
      </c>
      <c r="BH26" s="643"/>
      <c r="BI26" s="643"/>
      <c r="BJ26" s="643"/>
      <c r="BK26" s="643"/>
      <c r="BL26" s="643"/>
      <c r="BM26" s="643"/>
      <c r="BN26" s="644"/>
      <c r="BO26" s="675" t="s">
        <v>130</v>
      </c>
      <c r="BP26" s="675"/>
      <c r="BQ26" s="675"/>
      <c r="BR26" s="675"/>
      <c r="BS26" s="648" t="s">
        <v>238</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1405601</v>
      </c>
      <c r="CS26" s="643"/>
      <c r="CT26" s="643"/>
      <c r="CU26" s="643"/>
      <c r="CV26" s="643"/>
      <c r="CW26" s="643"/>
      <c r="CX26" s="643"/>
      <c r="CY26" s="644"/>
      <c r="CZ26" s="645">
        <v>9</v>
      </c>
      <c r="DA26" s="663"/>
      <c r="DB26" s="663"/>
      <c r="DC26" s="664"/>
      <c r="DD26" s="648">
        <v>1192938</v>
      </c>
      <c r="DE26" s="643"/>
      <c r="DF26" s="643"/>
      <c r="DG26" s="643"/>
      <c r="DH26" s="643"/>
      <c r="DI26" s="643"/>
      <c r="DJ26" s="643"/>
      <c r="DK26" s="644"/>
      <c r="DL26" s="648" t="s">
        <v>177</v>
      </c>
      <c r="DM26" s="643"/>
      <c r="DN26" s="643"/>
      <c r="DO26" s="643"/>
      <c r="DP26" s="643"/>
      <c r="DQ26" s="643"/>
      <c r="DR26" s="643"/>
      <c r="DS26" s="643"/>
      <c r="DT26" s="643"/>
      <c r="DU26" s="643"/>
      <c r="DV26" s="644"/>
      <c r="DW26" s="645" t="s">
        <v>130</v>
      </c>
      <c r="DX26" s="663"/>
      <c r="DY26" s="663"/>
      <c r="DZ26" s="663"/>
      <c r="EA26" s="663"/>
      <c r="EB26" s="663"/>
      <c r="EC26" s="681"/>
    </row>
    <row r="27" spans="2:133" ht="11.25" customHeight="1" x14ac:dyDescent="0.2">
      <c r="B27" s="639" t="s">
        <v>300</v>
      </c>
      <c r="C27" s="640"/>
      <c r="D27" s="640"/>
      <c r="E27" s="640"/>
      <c r="F27" s="640"/>
      <c r="G27" s="640"/>
      <c r="H27" s="640"/>
      <c r="I27" s="640"/>
      <c r="J27" s="640"/>
      <c r="K27" s="640"/>
      <c r="L27" s="640"/>
      <c r="M27" s="640"/>
      <c r="N27" s="640"/>
      <c r="O27" s="640"/>
      <c r="P27" s="640"/>
      <c r="Q27" s="641"/>
      <c r="R27" s="642">
        <v>3445</v>
      </c>
      <c r="S27" s="643"/>
      <c r="T27" s="643"/>
      <c r="U27" s="643"/>
      <c r="V27" s="643"/>
      <c r="W27" s="643"/>
      <c r="X27" s="643"/>
      <c r="Y27" s="644"/>
      <c r="Z27" s="675">
        <v>0</v>
      </c>
      <c r="AA27" s="675"/>
      <c r="AB27" s="675"/>
      <c r="AC27" s="675"/>
      <c r="AD27" s="676">
        <v>3445</v>
      </c>
      <c r="AE27" s="676"/>
      <c r="AF27" s="676"/>
      <c r="AG27" s="676"/>
      <c r="AH27" s="676"/>
      <c r="AI27" s="676"/>
      <c r="AJ27" s="676"/>
      <c r="AK27" s="676"/>
      <c r="AL27" s="645">
        <v>0.1</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3953188</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1042612</v>
      </c>
      <c r="CS27" s="661"/>
      <c r="CT27" s="661"/>
      <c r="CU27" s="661"/>
      <c r="CV27" s="661"/>
      <c r="CW27" s="661"/>
      <c r="CX27" s="661"/>
      <c r="CY27" s="662"/>
      <c r="CZ27" s="645">
        <v>6.7</v>
      </c>
      <c r="DA27" s="663"/>
      <c r="DB27" s="663"/>
      <c r="DC27" s="664"/>
      <c r="DD27" s="648">
        <v>298433</v>
      </c>
      <c r="DE27" s="661"/>
      <c r="DF27" s="661"/>
      <c r="DG27" s="661"/>
      <c r="DH27" s="661"/>
      <c r="DI27" s="661"/>
      <c r="DJ27" s="661"/>
      <c r="DK27" s="662"/>
      <c r="DL27" s="648">
        <v>287269</v>
      </c>
      <c r="DM27" s="661"/>
      <c r="DN27" s="661"/>
      <c r="DO27" s="661"/>
      <c r="DP27" s="661"/>
      <c r="DQ27" s="661"/>
      <c r="DR27" s="661"/>
      <c r="DS27" s="661"/>
      <c r="DT27" s="661"/>
      <c r="DU27" s="661"/>
      <c r="DV27" s="662"/>
      <c r="DW27" s="645">
        <v>4.8</v>
      </c>
      <c r="DX27" s="663"/>
      <c r="DY27" s="663"/>
      <c r="DZ27" s="663"/>
      <c r="EA27" s="663"/>
      <c r="EB27" s="663"/>
      <c r="EC27" s="681"/>
    </row>
    <row r="28" spans="2:133" ht="11.25" customHeight="1" x14ac:dyDescent="0.2">
      <c r="B28" s="639" t="s">
        <v>303</v>
      </c>
      <c r="C28" s="640"/>
      <c r="D28" s="640"/>
      <c r="E28" s="640"/>
      <c r="F28" s="640"/>
      <c r="G28" s="640"/>
      <c r="H28" s="640"/>
      <c r="I28" s="640"/>
      <c r="J28" s="640"/>
      <c r="K28" s="640"/>
      <c r="L28" s="640"/>
      <c r="M28" s="640"/>
      <c r="N28" s="640"/>
      <c r="O28" s="640"/>
      <c r="P28" s="640"/>
      <c r="Q28" s="641"/>
      <c r="R28" s="642">
        <v>49507</v>
      </c>
      <c r="S28" s="643"/>
      <c r="T28" s="643"/>
      <c r="U28" s="643"/>
      <c r="V28" s="643"/>
      <c r="W28" s="643"/>
      <c r="X28" s="643"/>
      <c r="Y28" s="644"/>
      <c r="Z28" s="675">
        <v>0.3</v>
      </c>
      <c r="AA28" s="675"/>
      <c r="AB28" s="675"/>
      <c r="AC28" s="675"/>
      <c r="AD28" s="676" t="s">
        <v>130</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882133</v>
      </c>
      <c r="CS28" s="643"/>
      <c r="CT28" s="643"/>
      <c r="CU28" s="643"/>
      <c r="CV28" s="643"/>
      <c r="CW28" s="643"/>
      <c r="CX28" s="643"/>
      <c r="CY28" s="644"/>
      <c r="CZ28" s="645">
        <v>5.7</v>
      </c>
      <c r="DA28" s="663"/>
      <c r="DB28" s="663"/>
      <c r="DC28" s="664"/>
      <c r="DD28" s="648">
        <v>880285</v>
      </c>
      <c r="DE28" s="643"/>
      <c r="DF28" s="643"/>
      <c r="DG28" s="643"/>
      <c r="DH28" s="643"/>
      <c r="DI28" s="643"/>
      <c r="DJ28" s="643"/>
      <c r="DK28" s="644"/>
      <c r="DL28" s="648">
        <v>880285</v>
      </c>
      <c r="DM28" s="643"/>
      <c r="DN28" s="643"/>
      <c r="DO28" s="643"/>
      <c r="DP28" s="643"/>
      <c r="DQ28" s="643"/>
      <c r="DR28" s="643"/>
      <c r="DS28" s="643"/>
      <c r="DT28" s="643"/>
      <c r="DU28" s="643"/>
      <c r="DV28" s="644"/>
      <c r="DW28" s="645">
        <v>14.6</v>
      </c>
      <c r="DX28" s="663"/>
      <c r="DY28" s="663"/>
      <c r="DZ28" s="663"/>
      <c r="EA28" s="663"/>
      <c r="EB28" s="663"/>
      <c r="EC28" s="681"/>
    </row>
    <row r="29" spans="2:133" ht="11.25" customHeight="1" x14ac:dyDescent="0.2">
      <c r="B29" s="639" t="s">
        <v>305</v>
      </c>
      <c r="C29" s="640"/>
      <c r="D29" s="640"/>
      <c r="E29" s="640"/>
      <c r="F29" s="640"/>
      <c r="G29" s="640"/>
      <c r="H29" s="640"/>
      <c r="I29" s="640"/>
      <c r="J29" s="640"/>
      <c r="K29" s="640"/>
      <c r="L29" s="640"/>
      <c r="M29" s="640"/>
      <c r="N29" s="640"/>
      <c r="O29" s="640"/>
      <c r="P29" s="640"/>
      <c r="Q29" s="641"/>
      <c r="R29" s="642">
        <v>97245</v>
      </c>
      <c r="S29" s="643"/>
      <c r="T29" s="643"/>
      <c r="U29" s="643"/>
      <c r="V29" s="643"/>
      <c r="W29" s="643"/>
      <c r="X29" s="643"/>
      <c r="Y29" s="644"/>
      <c r="Z29" s="675">
        <v>0.6</v>
      </c>
      <c r="AA29" s="675"/>
      <c r="AB29" s="675"/>
      <c r="AC29" s="675"/>
      <c r="AD29" s="676">
        <v>2127</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71</v>
      </c>
      <c r="CG29" s="686"/>
      <c r="CH29" s="686"/>
      <c r="CI29" s="686"/>
      <c r="CJ29" s="686"/>
      <c r="CK29" s="686"/>
      <c r="CL29" s="686"/>
      <c r="CM29" s="686"/>
      <c r="CN29" s="686"/>
      <c r="CO29" s="686"/>
      <c r="CP29" s="686"/>
      <c r="CQ29" s="687"/>
      <c r="CR29" s="642">
        <v>882129</v>
      </c>
      <c r="CS29" s="661"/>
      <c r="CT29" s="661"/>
      <c r="CU29" s="661"/>
      <c r="CV29" s="661"/>
      <c r="CW29" s="661"/>
      <c r="CX29" s="661"/>
      <c r="CY29" s="662"/>
      <c r="CZ29" s="645">
        <v>5.7</v>
      </c>
      <c r="DA29" s="663"/>
      <c r="DB29" s="663"/>
      <c r="DC29" s="664"/>
      <c r="DD29" s="648">
        <v>880281</v>
      </c>
      <c r="DE29" s="661"/>
      <c r="DF29" s="661"/>
      <c r="DG29" s="661"/>
      <c r="DH29" s="661"/>
      <c r="DI29" s="661"/>
      <c r="DJ29" s="661"/>
      <c r="DK29" s="662"/>
      <c r="DL29" s="648">
        <v>880281</v>
      </c>
      <c r="DM29" s="661"/>
      <c r="DN29" s="661"/>
      <c r="DO29" s="661"/>
      <c r="DP29" s="661"/>
      <c r="DQ29" s="661"/>
      <c r="DR29" s="661"/>
      <c r="DS29" s="661"/>
      <c r="DT29" s="661"/>
      <c r="DU29" s="661"/>
      <c r="DV29" s="662"/>
      <c r="DW29" s="645">
        <v>14.6</v>
      </c>
      <c r="DX29" s="663"/>
      <c r="DY29" s="663"/>
      <c r="DZ29" s="663"/>
      <c r="EA29" s="663"/>
      <c r="EB29" s="663"/>
      <c r="EC29" s="681"/>
    </row>
    <row r="30" spans="2:133" ht="11.25" customHeight="1" x14ac:dyDescent="0.2">
      <c r="B30" s="639" t="s">
        <v>307</v>
      </c>
      <c r="C30" s="640"/>
      <c r="D30" s="640"/>
      <c r="E30" s="640"/>
      <c r="F30" s="640"/>
      <c r="G30" s="640"/>
      <c r="H30" s="640"/>
      <c r="I30" s="640"/>
      <c r="J30" s="640"/>
      <c r="K30" s="640"/>
      <c r="L30" s="640"/>
      <c r="M30" s="640"/>
      <c r="N30" s="640"/>
      <c r="O30" s="640"/>
      <c r="P30" s="640"/>
      <c r="Q30" s="641"/>
      <c r="R30" s="642">
        <v>10597</v>
      </c>
      <c r="S30" s="643"/>
      <c r="T30" s="643"/>
      <c r="U30" s="643"/>
      <c r="V30" s="643"/>
      <c r="W30" s="643"/>
      <c r="X30" s="643"/>
      <c r="Y30" s="644"/>
      <c r="Z30" s="675">
        <v>0.1</v>
      </c>
      <c r="AA30" s="675"/>
      <c r="AB30" s="675"/>
      <c r="AC30" s="675"/>
      <c r="AD30" s="676" t="s">
        <v>130</v>
      </c>
      <c r="AE30" s="676"/>
      <c r="AF30" s="676"/>
      <c r="AG30" s="676"/>
      <c r="AH30" s="676"/>
      <c r="AI30" s="676"/>
      <c r="AJ30" s="676"/>
      <c r="AK30" s="676"/>
      <c r="AL30" s="645" t="s">
        <v>130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842661</v>
      </c>
      <c r="CS30" s="643"/>
      <c r="CT30" s="643"/>
      <c r="CU30" s="643"/>
      <c r="CV30" s="643"/>
      <c r="CW30" s="643"/>
      <c r="CX30" s="643"/>
      <c r="CY30" s="644"/>
      <c r="CZ30" s="645">
        <v>5.4</v>
      </c>
      <c r="DA30" s="663"/>
      <c r="DB30" s="663"/>
      <c r="DC30" s="664"/>
      <c r="DD30" s="648">
        <v>840813</v>
      </c>
      <c r="DE30" s="643"/>
      <c r="DF30" s="643"/>
      <c r="DG30" s="643"/>
      <c r="DH30" s="643"/>
      <c r="DI30" s="643"/>
      <c r="DJ30" s="643"/>
      <c r="DK30" s="644"/>
      <c r="DL30" s="648">
        <v>840813</v>
      </c>
      <c r="DM30" s="643"/>
      <c r="DN30" s="643"/>
      <c r="DO30" s="643"/>
      <c r="DP30" s="643"/>
      <c r="DQ30" s="643"/>
      <c r="DR30" s="643"/>
      <c r="DS30" s="643"/>
      <c r="DT30" s="643"/>
      <c r="DU30" s="643"/>
      <c r="DV30" s="644"/>
      <c r="DW30" s="645">
        <v>14</v>
      </c>
      <c r="DX30" s="663"/>
      <c r="DY30" s="663"/>
      <c r="DZ30" s="663"/>
      <c r="EA30" s="663"/>
      <c r="EB30" s="663"/>
      <c r="EC30" s="681"/>
    </row>
    <row r="31" spans="2:133" ht="11.25" customHeight="1" x14ac:dyDescent="0.2">
      <c r="B31" s="639" t="s">
        <v>311</v>
      </c>
      <c r="C31" s="640"/>
      <c r="D31" s="640"/>
      <c r="E31" s="640"/>
      <c r="F31" s="640"/>
      <c r="G31" s="640"/>
      <c r="H31" s="640"/>
      <c r="I31" s="640"/>
      <c r="J31" s="640"/>
      <c r="K31" s="640"/>
      <c r="L31" s="640"/>
      <c r="M31" s="640"/>
      <c r="N31" s="640"/>
      <c r="O31" s="640"/>
      <c r="P31" s="640"/>
      <c r="Q31" s="641"/>
      <c r="R31" s="642">
        <v>4203264</v>
      </c>
      <c r="S31" s="643"/>
      <c r="T31" s="643"/>
      <c r="U31" s="643"/>
      <c r="V31" s="643"/>
      <c r="W31" s="643"/>
      <c r="X31" s="643"/>
      <c r="Y31" s="644"/>
      <c r="Z31" s="675">
        <v>25.6</v>
      </c>
      <c r="AA31" s="675"/>
      <c r="AB31" s="675"/>
      <c r="AC31" s="675"/>
      <c r="AD31" s="676" t="s">
        <v>130</v>
      </c>
      <c r="AE31" s="676"/>
      <c r="AF31" s="676"/>
      <c r="AG31" s="676"/>
      <c r="AH31" s="676"/>
      <c r="AI31" s="676"/>
      <c r="AJ31" s="676"/>
      <c r="AK31" s="676"/>
      <c r="AL31" s="645" t="s">
        <v>130</v>
      </c>
      <c r="AM31" s="646"/>
      <c r="AN31" s="646"/>
      <c r="AO31" s="677"/>
      <c r="AP31" s="717" t="s">
        <v>312</v>
      </c>
      <c r="AQ31" s="718"/>
      <c r="AR31" s="718"/>
      <c r="AS31" s="718"/>
      <c r="AT31" s="723" t="s">
        <v>313</v>
      </c>
      <c r="AU31" s="231"/>
      <c r="AV31" s="231"/>
      <c r="AW31" s="231"/>
      <c r="AX31" s="710" t="s">
        <v>189</v>
      </c>
      <c r="AY31" s="711"/>
      <c r="AZ31" s="711"/>
      <c r="BA31" s="711"/>
      <c r="BB31" s="711"/>
      <c r="BC31" s="711"/>
      <c r="BD31" s="711"/>
      <c r="BE31" s="711"/>
      <c r="BF31" s="712"/>
      <c r="BG31" s="713">
        <v>98.6</v>
      </c>
      <c r="BH31" s="714"/>
      <c r="BI31" s="714"/>
      <c r="BJ31" s="714"/>
      <c r="BK31" s="714"/>
      <c r="BL31" s="714"/>
      <c r="BM31" s="715">
        <v>98.2</v>
      </c>
      <c r="BN31" s="714"/>
      <c r="BO31" s="714"/>
      <c r="BP31" s="714"/>
      <c r="BQ31" s="716"/>
      <c r="BR31" s="713">
        <v>99.4</v>
      </c>
      <c r="BS31" s="714"/>
      <c r="BT31" s="714"/>
      <c r="BU31" s="714"/>
      <c r="BV31" s="714"/>
      <c r="BW31" s="714"/>
      <c r="BX31" s="715">
        <v>99</v>
      </c>
      <c r="BY31" s="714"/>
      <c r="BZ31" s="714"/>
      <c r="CA31" s="714"/>
      <c r="CB31" s="716"/>
      <c r="CD31" s="733"/>
      <c r="CE31" s="734"/>
      <c r="CF31" s="689" t="s">
        <v>314</v>
      </c>
      <c r="CG31" s="686"/>
      <c r="CH31" s="686"/>
      <c r="CI31" s="686"/>
      <c r="CJ31" s="686"/>
      <c r="CK31" s="686"/>
      <c r="CL31" s="686"/>
      <c r="CM31" s="686"/>
      <c r="CN31" s="686"/>
      <c r="CO31" s="686"/>
      <c r="CP31" s="686"/>
      <c r="CQ31" s="687"/>
      <c r="CR31" s="642">
        <v>39468</v>
      </c>
      <c r="CS31" s="661"/>
      <c r="CT31" s="661"/>
      <c r="CU31" s="661"/>
      <c r="CV31" s="661"/>
      <c r="CW31" s="661"/>
      <c r="CX31" s="661"/>
      <c r="CY31" s="662"/>
      <c r="CZ31" s="645">
        <v>0.3</v>
      </c>
      <c r="DA31" s="663"/>
      <c r="DB31" s="663"/>
      <c r="DC31" s="664"/>
      <c r="DD31" s="648">
        <v>39468</v>
      </c>
      <c r="DE31" s="661"/>
      <c r="DF31" s="661"/>
      <c r="DG31" s="661"/>
      <c r="DH31" s="661"/>
      <c r="DI31" s="661"/>
      <c r="DJ31" s="661"/>
      <c r="DK31" s="662"/>
      <c r="DL31" s="648">
        <v>39468</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2">
      <c r="B32" s="706" t="s">
        <v>315</v>
      </c>
      <c r="C32" s="707"/>
      <c r="D32" s="707"/>
      <c r="E32" s="707"/>
      <c r="F32" s="707"/>
      <c r="G32" s="707"/>
      <c r="H32" s="707"/>
      <c r="I32" s="707"/>
      <c r="J32" s="707"/>
      <c r="K32" s="707"/>
      <c r="L32" s="707"/>
      <c r="M32" s="707"/>
      <c r="N32" s="707"/>
      <c r="O32" s="707"/>
      <c r="P32" s="707"/>
      <c r="Q32" s="708"/>
      <c r="R32" s="642">
        <v>33537</v>
      </c>
      <c r="S32" s="643"/>
      <c r="T32" s="643"/>
      <c r="U32" s="643"/>
      <c r="V32" s="643"/>
      <c r="W32" s="643"/>
      <c r="X32" s="643"/>
      <c r="Y32" s="644"/>
      <c r="Z32" s="675">
        <v>0.2</v>
      </c>
      <c r="AA32" s="675"/>
      <c r="AB32" s="675"/>
      <c r="AC32" s="675"/>
      <c r="AD32" s="676">
        <v>33537</v>
      </c>
      <c r="AE32" s="676"/>
      <c r="AF32" s="676"/>
      <c r="AG32" s="676"/>
      <c r="AH32" s="676"/>
      <c r="AI32" s="676"/>
      <c r="AJ32" s="676"/>
      <c r="AK32" s="676"/>
      <c r="AL32" s="645">
        <v>0.6</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99.4</v>
      </c>
      <c r="BH32" s="661"/>
      <c r="BI32" s="661"/>
      <c r="BJ32" s="661"/>
      <c r="BK32" s="661"/>
      <c r="BL32" s="661"/>
      <c r="BM32" s="646">
        <v>99</v>
      </c>
      <c r="BN32" s="727"/>
      <c r="BO32" s="727"/>
      <c r="BP32" s="727"/>
      <c r="BQ32" s="685"/>
      <c r="BR32" s="726">
        <v>99.5</v>
      </c>
      <c r="BS32" s="661"/>
      <c r="BT32" s="661"/>
      <c r="BU32" s="661"/>
      <c r="BV32" s="661"/>
      <c r="BW32" s="661"/>
      <c r="BX32" s="646">
        <v>98.9</v>
      </c>
      <c r="BY32" s="727"/>
      <c r="BZ32" s="727"/>
      <c r="CA32" s="727"/>
      <c r="CB32" s="685"/>
      <c r="CD32" s="735"/>
      <c r="CE32" s="736"/>
      <c r="CF32" s="689" t="s">
        <v>318</v>
      </c>
      <c r="CG32" s="686"/>
      <c r="CH32" s="686"/>
      <c r="CI32" s="686"/>
      <c r="CJ32" s="686"/>
      <c r="CK32" s="686"/>
      <c r="CL32" s="686"/>
      <c r="CM32" s="686"/>
      <c r="CN32" s="686"/>
      <c r="CO32" s="686"/>
      <c r="CP32" s="686"/>
      <c r="CQ32" s="687"/>
      <c r="CR32" s="642">
        <v>4</v>
      </c>
      <c r="CS32" s="643"/>
      <c r="CT32" s="643"/>
      <c r="CU32" s="643"/>
      <c r="CV32" s="643"/>
      <c r="CW32" s="643"/>
      <c r="CX32" s="643"/>
      <c r="CY32" s="644"/>
      <c r="CZ32" s="645">
        <v>0</v>
      </c>
      <c r="DA32" s="663"/>
      <c r="DB32" s="663"/>
      <c r="DC32" s="664"/>
      <c r="DD32" s="648">
        <v>4</v>
      </c>
      <c r="DE32" s="643"/>
      <c r="DF32" s="643"/>
      <c r="DG32" s="643"/>
      <c r="DH32" s="643"/>
      <c r="DI32" s="643"/>
      <c r="DJ32" s="643"/>
      <c r="DK32" s="644"/>
      <c r="DL32" s="648">
        <v>4</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2">
      <c r="B33" s="639" t="s">
        <v>319</v>
      </c>
      <c r="C33" s="640"/>
      <c r="D33" s="640"/>
      <c r="E33" s="640"/>
      <c r="F33" s="640"/>
      <c r="G33" s="640"/>
      <c r="H33" s="640"/>
      <c r="I33" s="640"/>
      <c r="J33" s="640"/>
      <c r="K33" s="640"/>
      <c r="L33" s="640"/>
      <c r="M33" s="640"/>
      <c r="N33" s="640"/>
      <c r="O33" s="640"/>
      <c r="P33" s="640"/>
      <c r="Q33" s="641"/>
      <c r="R33" s="642">
        <v>638673</v>
      </c>
      <c r="S33" s="643"/>
      <c r="T33" s="643"/>
      <c r="U33" s="643"/>
      <c r="V33" s="643"/>
      <c r="W33" s="643"/>
      <c r="X33" s="643"/>
      <c r="Y33" s="644"/>
      <c r="Z33" s="675">
        <v>3.9</v>
      </c>
      <c r="AA33" s="675"/>
      <c r="AB33" s="675"/>
      <c r="AC33" s="675"/>
      <c r="AD33" s="676" t="s">
        <v>130</v>
      </c>
      <c r="AE33" s="676"/>
      <c r="AF33" s="676"/>
      <c r="AG33" s="676"/>
      <c r="AH33" s="676"/>
      <c r="AI33" s="676"/>
      <c r="AJ33" s="676"/>
      <c r="AK33" s="676"/>
      <c r="AL33" s="645" t="s">
        <v>177</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98.1</v>
      </c>
      <c r="BH33" s="627"/>
      <c r="BI33" s="627"/>
      <c r="BJ33" s="627"/>
      <c r="BK33" s="627"/>
      <c r="BL33" s="627"/>
      <c r="BM33" s="669">
        <v>97.6</v>
      </c>
      <c r="BN33" s="627"/>
      <c r="BO33" s="627"/>
      <c r="BP33" s="627"/>
      <c r="BQ33" s="671"/>
      <c r="BR33" s="709">
        <v>99.3</v>
      </c>
      <c r="BS33" s="627"/>
      <c r="BT33" s="627"/>
      <c r="BU33" s="627"/>
      <c r="BV33" s="627"/>
      <c r="BW33" s="627"/>
      <c r="BX33" s="669">
        <v>99.1</v>
      </c>
      <c r="BY33" s="627"/>
      <c r="BZ33" s="627"/>
      <c r="CA33" s="627"/>
      <c r="CB33" s="671"/>
      <c r="CD33" s="689" t="s">
        <v>321</v>
      </c>
      <c r="CE33" s="686"/>
      <c r="CF33" s="686"/>
      <c r="CG33" s="686"/>
      <c r="CH33" s="686"/>
      <c r="CI33" s="686"/>
      <c r="CJ33" s="686"/>
      <c r="CK33" s="686"/>
      <c r="CL33" s="686"/>
      <c r="CM33" s="686"/>
      <c r="CN33" s="686"/>
      <c r="CO33" s="686"/>
      <c r="CP33" s="686"/>
      <c r="CQ33" s="687"/>
      <c r="CR33" s="642">
        <v>7424982</v>
      </c>
      <c r="CS33" s="661"/>
      <c r="CT33" s="661"/>
      <c r="CU33" s="661"/>
      <c r="CV33" s="661"/>
      <c r="CW33" s="661"/>
      <c r="CX33" s="661"/>
      <c r="CY33" s="662"/>
      <c r="CZ33" s="645">
        <v>47.6</v>
      </c>
      <c r="DA33" s="663"/>
      <c r="DB33" s="663"/>
      <c r="DC33" s="664"/>
      <c r="DD33" s="648">
        <v>4311278</v>
      </c>
      <c r="DE33" s="661"/>
      <c r="DF33" s="661"/>
      <c r="DG33" s="661"/>
      <c r="DH33" s="661"/>
      <c r="DI33" s="661"/>
      <c r="DJ33" s="661"/>
      <c r="DK33" s="662"/>
      <c r="DL33" s="648">
        <v>2320140</v>
      </c>
      <c r="DM33" s="661"/>
      <c r="DN33" s="661"/>
      <c r="DO33" s="661"/>
      <c r="DP33" s="661"/>
      <c r="DQ33" s="661"/>
      <c r="DR33" s="661"/>
      <c r="DS33" s="661"/>
      <c r="DT33" s="661"/>
      <c r="DU33" s="661"/>
      <c r="DV33" s="662"/>
      <c r="DW33" s="645">
        <v>38.6</v>
      </c>
      <c r="DX33" s="663"/>
      <c r="DY33" s="663"/>
      <c r="DZ33" s="663"/>
      <c r="EA33" s="663"/>
      <c r="EB33" s="663"/>
      <c r="EC33" s="681"/>
    </row>
    <row r="34" spans="2:133" ht="11.25" customHeight="1" x14ac:dyDescent="0.2">
      <c r="B34" s="639" t="s">
        <v>322</v>
      </c>
      <c r="C34" s="640"/>
      <c r="D34" s="640"/>
      <c r="E34" s="640"/>
      <c r="F34" s="640"/>
      <c r="G34" s="640"/>
      <c r="H34" s="640"/>
      <c r="I34" s="640"/>
      <c r="J34" s="640"/>
      <c r="K34" s="640"/>
      <c r="L34" s="640"/>
      <c r="M34" s="640"/>
      <c r="N34" s="640"/>
      <c r="O34" s="640"/>
      <c r="P34" s="640"/>
      <c r="Q34" s="641"/>
      <c r="R34" s="642">
        <v>349087</v>
      </c>
      <c r="S34" s="643"/>
      <c r="T34" s="643"/>
      <c r="U34" s="643"/>
      <c r="V34" s="643"/>
      <c r="W34" s="643"/>
      <c r="X34" s="643"/>
      <c r="Y34" s="644"/>
      <c r="Z34" s="675">
        <v>2.1</v>
      </c>
      <c r="AA34" s="675"/>
      <c r="AB34" s="675"/>
      <c r="AC34" s="675"/>
      <c r="AD34" s="676">
        <v>345160</v>
      </c>
      <c r="AE34" s="676"/>
      <c r="AF34" s="676"/>
      <c r="AG34" s="676"/>
      <c r="AH34" s="676"/>
      <c r="AI34" s="676"/>
      <c r="AJ34" s="676"/>
      <c r="AK34" s="676"/>
      <c r="AL34" s="645">
        <v>6.1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1565322</v>
      </c>
      <c r="CS34" s="643"/>
      <c r="CT34" s="643"/>
      <c r="CU34" s="643"/>
      <c r="CV34" s="643"/>
      <c r="CW34" s="643"/>
      <c r="CX34" s="643"/>
      <c r="CY34" s="644"/>
      <c r="CZ34" s="645">
        <v>10</v>
      </c>
      <c r="DA34" s="663"/>
      <c r="DB34" s="663"/>
      <c r="DC34" s="664"/>
      <c r="DD34" s="648">
        <v>1054047</v>
      </c>
      <c r="DE34" s="643"/>
      <c r="DF34" s="643"/>
      <c r="DG34" s="643"/>
      <c r="DH34" s="643"/>
      <c r="DI34" s="643"/>
      <c r="DJ34" s="643"/>
      <c r="DK34" s="644"/>
      <c r="DL34" s="648">
        <v>982206</v>
      </c>
      <c r="DM34" s="643"/>
      <c r="DN34" s="643"/>
      <c r="DO34" s="643"/>
      <c r="DP34" s="643"/>
      <c r="DQ34" s="643"/>
      <c r="DR34" s="643"/>
      <c r="DS34" s="643"/>
      <c r="DT34" s="643"/>
      <c r="DU34" s="643"/>
      <c r="DV34" s="644"/>
      <c r="DW34" s="645">
        <v>16.3</v>
      </c>
      <c r="DX34" s="663"/>
      <c r="DY34" s="663"/>
      <c r="DZ34" s="663"/>
      <c r="EA34" s="663"/>
      <c r="EB34" s="663"/>
      <c r="EC34" s="681"/>
    </row>
    <row r="35" spans="2:133" ht="11.25" customHeight="1" x14ac:dyDescent="0.2">
      <c r="B35" s="639" t="s">
        <v>324</v>
      </c>
      <c r="C35" s="640"/>
      <c r="D35" s="640"/>
      <c r="E35" s="640"/>
      <c r="F35" s="640"/>
      <c r="G35" s="640"/>
      <c r="H35" s="640"/>
      <c r="I35" s="640"/>
      <c r="J35" s="640"/>
      <c r="K35" s="640"/>
      <c r="L35" s="640"/>
      <c r="M35" s="640"/>
      <c r="N35" s="640"/>
      <c r="O35" s="640"/>
      <c r="P35" s="640"/>
      <c r="Q35" s="641"/>
      <c r="R35" s="642">
        <v>395293</v>
      </c>
      <c r="S35" s="643"/>
      <c r="T35" s="643"/>
      <c r="U35" s="643"/>
      <c r="V35" s="643"/>
      <c r="W35" s="643"/>
      <c r="X35" s="643"/>
      <c r="Y35" s="644"/>
      <c r="Z35" s="675">
        <v>2.4</v>
      </c>
      <c r="AA35" s="675"/>
      <c r="AB35" s="675"/>
      <c r="AC35" s="675"/>
      <c r="AD35" s="676" t="s">
        <v>177</v>
      </c>
      <c r="AE35" s="676"/>
      <c r="AF35" s="676"/>
      <c r="AG35" s="676"/>
      <c r="AH35" s="676"/>
      <c r="AI35" s="676"/>
      <c r="AJ35" s="676"/>
      <c r="AK35" s="676"/>
      <c r="AL35" s="645" t="s">
        <v>177</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139084</v>
      </c>
      <c r="CS35" s="661"/>
      <c r="CT35" s="661"/>
      <c r="CU35" s="661"/>
      <c r="CV35" s="661"/>
      <c r="CW35" s="661"/>
      <c r="CX35" s="661"/>
      <c r="CY35" s="662"/>
      <c r="CZ35" s="645">
        <v>0.9</v>
      </c>
      <c r="DA35" s="663"/>
      <c r="DB35" s="663"/>
      <c r="DC35" s="664"/>
      <c r="DD35" s="648">
        <v>115655</v>
      </c>
      <c r="DE35" s="661"/>
      <c r="DF35" s="661"/>
      <c r="DG35" s="661"/>
      <c r="DH35" s="661"/>
      <c r="DI35" s="661"/>
      <c r="DJ35" s="661"/>
      <c r="DK35" s="662"/>
      <c r="DL35" s="648">
        <v>99835</v>
      </c>
      <c r="DM35" s="661"/>
      <c r="DN35" s="661"/>
      <c r="DO35" s="661"/>
      <c r="DP35" s="661"/>
      <c r="DQ35" s="661"/>
      <c r="DR35" s="661"/>
      <c r="DS35" s="661"/>
      <c r="DT35" s="661"/>
      <c r="DU35" s="661"/>
      <c r="DV35" s="662"/>
      <c r="DW35" s="645">
        <v>1.7</v>
      </c>
      <c r="DX35" s="663"/>
      <c r="DY35" s="663"/>
      <c r="DZ35" s="663"/>
      <c r="EA35" s="663"/>
      <c r="EB35" s="663"/>
      <c r="EC35" s="681"/>
    </row>
    <row r="36" spans="2:133" ht="11.25" customHeight="1" x14ac:dyDescent="0.2">
      <c r="B36" s="639" t="s">
        <v>328</v>
      </c>
      <c r="C36" s="640"/>
      <c r="D36" s="640"/>
      <c r="E36" s="640"/>
      <c r="F36" s="640"/>
      <c r="G36" s="640"/>
      <c r="H36" s="640"/>
      <c r="I36" s="640"/>
      <c r="J36" s="640"/>
      <c r="K36" s="640"/>
      <c r="L36" s="640"/>
      <c r="M36" s="640"/>
      <c r="N36" s="640"/>
      <c r="O36" s="640"/>
      <c r="P36" s="640"/>
      <c r="Q36" s="641"/>
      <c r="R36" s="642">
        <v>2547949</v>
      </c>
      <c r="S36" s="643"/>
      <c r="T36" s="643"/>
      <c r="U36" s="643"/>
      <c r="V36" s="643"/>
      <c r="W36" s="643"/>
      <c r="X36" s="643"/>
      <c r="Y36" s="644"/>
      <c r="Z36" s="675">
        <v>15.5</v>
      </c>
      <c r="AA36" s="675"/>
      <c r="AB36" s="675"/>
      <c r="AC36" s="675"/>
      <c r="AD36" s="676" t="s">
        <v>130</v>
      </c>
      <c r="AE36" s="676"/>
      <c r="AF36" s="676"/>
      <c r="AG36" s="676"/>
      <c r="AH36" s="676"/>
      <c r="AI36" s="676"/>
      <c r="AJ36" s="676"/>
      <c r="AK36" s="676"/>
      <c r="AL36" s="645" t="s">
        <v>130</v>
      </c>
      <c r="AM36" s="646"/>
      <c r="AN36" s="646"/>
      <c r="AO36" s="677"/>
      <c r="AP36" s="235"/>
      <c r="AQ36" s="694" t="s">
        <v>329</v>
      </c>
      <c r="AR36" s="695"/>
      <c r="AS36" s="695"/>
      <c r="AT36" s="695"/>
      <c r="AU36" s="695"/>
      <c r="AV36" s="695"/>
      <c r="AW36" s="695"/>
      <c r="AX36" s="695"/>
      <c r="AY36" s="696"/>
      <c r="AZ36" s="697">
        <v>745514</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147807</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3482210</v>
      </c>
      <c r="CS36" s="643"/>
      <c r="CT36" s="643"/>
      <c r="CU36" s="643"/>
      <c r="CV36" s="643"/>
      <c r="CW36" s="643"/>
      <c r="CX36" s="643"/>
      <c r="CY36" s="644"/>
      <c r="CZ36" s="645">
        <v>22.3</v>
      </c>
      <c r="DA36" s="663"/>
      <c r="DB36" s="663"/>
      <c r="DC36" s="664"/>
      <c r="DD36" s="648">
        <v>1114208</v>
      </c>
      <c r="DE36" s="643"/>
      <c r="DF36" s="643"/>
      <c r="DG36" s="643"/>
      <c r="DH36" s="643"/>
      <c r="DI36" s="643"/>
      <c r="DJ36" s="643"/>
      <c r="DK36" s="644"/>
      <c r="DL36" s="648">
        <v>981611</v>
      </c>
      <c r="DM36" s="643"/>
      <c r="DN36" s="643"/>
      <c r="DO36" s="643"/>
      <c r="DP36" s="643"/>
      <c r="DQ36" s="643"/>
      <c r="DR36" s="643"/>
      <c r="DS36" s="643"/>
      <c r="DT36" s="643"/>
      <c r="DU36" s="643"/>
      <c r="DV36" s="644"/>
      <c r="DW36" s="645">
        <v>16.3</v>
      </c>
      <c r="DX36" s="663"/>
      <c r="DY36" s="663"/>
      <c r="DZ36" s="663"/>
      <c r="EA36" s="663"/>
      <c r="EB36" s="663"/>
      <c r="EC36" s="681"/>
    </row>
    <row r="37" spans="2:133" ht="11.25" customHeight="1" x14ac:dyDescent="0.2">
      <c r="B37" s="639" t="s">
        <v>332</v>
      </c>
      <c r="C37" s="640"/>
      <c r="D37" s="640"/>
      <c r="E37" s="640"/>
      <c r="F37" s="640"/>
      <c r="G37" s="640"/>
      <c r="H37" s="640"/>
      <c r="I37" s="640"/>
      <c r="J37" s="640"/>
      <c r="K37" s="640"/>
      <c r="L37" s="640"/>
      <c r="M37" s="640"/>
      <c r="N37" s="640"/>
      <c r="O37" s="640"/>
      <c r="P37" s="640"/>
      <c r="Q37" s="641"/>
      <c r="R37" s="642">
        <v>1632283</v>
      </c>
      <c r="S37" s="643"/>
      <c r="T37" s="643"/>
      <c r="U37" s="643"/>
      <c r="V37" s="643"/>
      <c r="W37" s="643"/>
      <c r="X37" s="643"/>
      <c r="Y37" s="644"/>
      <c r="Z37" s="675">
        <v>9.9</v>
      </c>
      <c r="AA37" s="675"/>
      <c r="AB37" s="675"/>
      <c r="AC37" s="675"/>
      <c r="AD37" s="676" t="s">
        <v>177</v>
      </c>
      <c r="AE37" s="676"/>
      <c r="AF37" s="676"/>
      <c r="AG37" s="676"/>
      <c r="AH37" s="676"/>
      <c r="AI37" s="676"/>
      <c r="AJ37" s="676"/>
      <c r="AK37" s="676"/>
      <c r="AL37" s="645" t="s">
        <v>130</v>
      </c>
      <c r="AM37" s="646"/>
      <c r="AN37" s="646"/>
      <c r="AO37" s="677"/>
      <c r="AQ37" s="682" t="s">
        <v>333</v>
      </c>
      <c r="AR37" s="683"/>
      <c r="AS37" s="683"/>
      <c r="AT37" s="683"/>
      <c r="AU37" s="683"/>
      <c r="AV37" s="683"/>
      <c r="AW37" s="683"/>
      <c r="AX37" s="683"/>
      <c r="AY37" s="684"/>
      <c r="AZ37" s="642">
        <v>88595</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147807</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662513</v>
      </c>
      <c r="CS37" s="661"/>
      <c r="CT37" s="661"/>
      <c r="CU37" s="661"/>
      <c r="CV37" s="661"/>
      <c r="CW37" s="661"/>
      <c r="CX37" s="661"/>
      <c r="CY37" s="662"/>
      <c r="CZ37" s="645">
        <v>4.2</v>
      </c>
      <c r="DA37" s="663"/>
      <c r="DB37" s="663"/>
      <c r="DC37" s="664"/>
      <c r="DD37" s="648">
        <v>662513</v>
      </c>
      <c r="DE37" s="661"/>
      <c r="DF37" s="661"/>
      <c r="DG37" s="661"/>
      <c r="DH37" s="661"/>
      <c r="DI37" s="661"/>
      <c r="DJ37" s="661"/>
      <c r="DK37" s="662"/>
      <c r="DL37" s="648">
        <v>642565</v>
      </c>
      <c r="DM37" s="661"/>
      <c r="DN37" s="661"/>
      <c r="DO37" s="661"/>
      <c r="DP37" s="661"/>
      <c r="DQ37" s="661"/>
      <c r="DR37" s="661"/>
      <c r="DS37" s="661"/>
      <c r="DT37" s="661"/>
      <c r="DU37" s="661"/>
      <c r="DV37" s="662"/>
      <c r="DW37" s="645">
        <v>10.7</v>
      </c>
      <c r="DX37" s="663"/>
      <c r="DY37" s="663"/>
      <c r="DZ37" s="663"/>
      <c r="EA37" s="663"/>
      <c r="EB37" s="663"/>
      <c r="EC37" s="681"/>
    </row>
    <row r="38" spans="2:133" ht="11.25" customHeight="1" x14ac:dyDescent="0.2">
      <c r="B38" s="639" t="s">
        <v>336</v>
      </c>
      <c r="C38" s="640"/>
      <c r="D38" s="640"/>
      <c r="E38" s="640"/>
      <c r="F38" s="640"/>
      <c r="G38" s="640"/>
      <c r="H38" s="640"/>
      <c r="I38" s="640"/>
      <c r="J38" s="640"/>
      <c r="K38" s="640"/>
      <c r="L38" s="640"/>
      <c r="M38" s="640"/>
      <c r="N38" s="640"/>
      <c r="O38" s="640"/>
      <c r="P38" s="640"/>
      <c r="Q38" s="641"/>
      <c r="R38" s="642">
        <v>205664</v>
      </c>
      <c r="S38" s="643"/>
      <c r="T38" s="643"/>
      <c r="U38" s="643"/>
      <c r="V38" s="643"/>
      <c r="W38" s="643"/>
      <c r="X38" s="643"/>
      <c r="Y38" s="644"/>
      <c r="Z38" s="675">
        <v>1.3</v>
      </c>
      <c r="AA38" s="675"/>
      <c r="AB38" s="675"/>
      <c r="AC38" s="675"/>
      <c r="AD38" s="676">
        <v>72860</v>
      </c>
      <c r="AE38" s="676"/>
      <c r="AF38" s="676"/>
      <c r="AG38" s="676"/>
      <c r="AH38" s="676"/>
      <c r="AI38" s="676"/>
      <c r="AJ38" s="676"/>
      <c r="AK38" s="676"/>
      <c r="AL38" s="645">
        <v>1.3</v>
      </c>
      <c r="AM38" s="646"/>
      <c r="AN38" s="646"/>
      <c r="AO38" s="677"/>
      <c r="AQ38" s="682" t="s">
        <v>337</v>
      </c>
      <c r="AR38" s="683"/>
      <c r="AS38" s="683"/>
      <c r="AT38" s="683"/>
      <c r="AU38" s="683"/>
      <c r="AV38" s="683"/>
      <c r="AW38" s="683"/>
      <c r="AX38" s="683"/>
      <c r="AY38" s="684"/>
      <c r="AZ38" s="642">
        <v>69100</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2367</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745514</v>
      </c>
      <c r="CS38" s="643"/>
      <c r="CT38" s="643"/>
      <c r="CU38" s="643"/>
      <c r="CV38" s="643"/>
      <c r="CW38" s="643"/>
      <c r="CX38" s="643"/>
      <c r="CY38" s="644"/>
      <c r="CZ38" s="645">
        <v>4.8</v>
      </c>
      <c r="DA38" s="663"/>
      <c r="DB38" s="663"/>
      <c r="DC38" s="664"/>
      <c r="DD38" s="648">
        <v>610497</v>
      </c>
      <c r="DE38" s="643"/>
      <c r="DF38" s="643"/>
      <c r="DG38" s="643"/>
      <c r="DH38" s="643"/>
      <c r="DI38" s="643"/>
      <c r="DJ38" s="643"/>
      <c r="DK38" s="644"/>
      <c r="DL38" s="648">
        <v>256488</v>
      </c>
      <c r="DM38" s="643"/>
      <c r="DN38" s="643"/>
      <c r="DO38" s="643"/>
      <c r="DP38" s="643"/>
      <c r="DQ38" s="643"/>
      <c r="DR38" s="643"/>
      <c r="DS38" s="643"/>
      <c r="DT38" s="643"/>
      <c r="DU38" s="643"/>
      <c r="DV38" s="644"/>
      <c r="DW38" s="645">
        <v>4.3</v>
      </c>
      <c r="DX38" s="663"/>
      <c r="DY38" s="663"/>
      <c r="DZ38" s="663"/>
      <c r="EA38" s="663"/>
      <c r="EB38" s="663"/>
      <c r="EC38" s="681"/>
    </row>
    <row r="39" spans="2:133" ht="11.25" customHeight="1" x14ac:dyDescent="0.2">
      <c r="B39" s="639" t="s">
        <v>340</v>
      </c>
      <c r="C39" s="640"/>
      <c r="D39" s="640"/>
      <c r="E39" s="640"/>
      <c r="F39" s="640"/>
      <c r="G39" s="640"/>
      <c r="H39" s="640"/>
      <c r="I39" s="640"/>
      <c r="J39" s="640"/>
      <c r="K39" s="640"/>
      <c r="L39" s="640"/>
      <c r="M39" s="640"/>
      <c r="N39" s="640"/>
      <c r="O39" s="640"/>
      <c r="P39" s="640"/>
      <c r="Q39" s="641"/>
      <c r="R39" s="642">
        <v>876164</v>
      </c>
      <c r="S39" s="643"/>
      <c r="T39" s="643"/>
      <c r="U39" s="643"/>
      <c r="V39" s="643"/>
      <c r="W39" s="643"/>
      <c r="X39" s="643"/>
      <c r="Y39" s="644"/>
      <c r="Z39" s="675">
        <v>5.3</v>
      </c>
      <c r="AA39" s="675"/>
      <c r="AB39" s="675"/>
      <c r="AC39" s="675"/>
      <c r="AD39" s="676" t="s">
        <v>238</v>
      </c>
      <c r="AE39" s="676"/>
      <c r="AF39" s="676"/>
      <c r="AG39" s="676"/>
      <c r="AH39" s="676"/>
      <c r="AI39" s="676"/>
      <c r="AJ39" s="676"/>
      <c r="AK39" s="676"/>
      <c r="AL39" s="645" t="s">
        <v>177</v>
      </c>
      <c r="AM39" s="646"/>
      <c r="AN39" s="646"/>
      <c r="AO39" s="677"/>
      <c r="AQ39" s="682" t="s">
        <v>341</v>
      </c>
      <c r="AR39" s="683"/>
      <c r="AS39" s="683"/>
      <c r="AT39" s="683"/>
      <c r="AU39" s="683"/>
      <c r="AV39" s="683"/>
      <c r="AW39" s="683"/>
      <c r="AX39" s="683"/>
      <c r="AY39" s="684"/>
      <c r="AZ39" s="642" t="s">
        <v>130</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3648</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1482129</v>
      </c>
      <c r="CS39" s="661"/>
      <c r="CT39" s="661"/>
      <c r="CU39" s="661"/>
      <c r="CV39" s="661"/>
      <c r="CW39" s="661"/>
      <c r="CX39" s="661"/>
      <c r="CY39" s="662"/>
      <c r="CZ39" s="645">
        <v>9.5</v>
      </c>
      <c r="DA39" s="663"/>
      <c r="DB39" s="663"/>
      <c r="DC39" s="664"/>
      <c r="DD39" s="648">
        <v>1413451</v>
      </c>
      <c r="DE39" s="661"/>
      <c r="DF39" s="661"/>
      <c r="DG39" s="661"/>
      <c r="DH39" s="661"/>
      <c r="DI39" s="661"/>
      <c r="DJ39" s="661"/>
      <c r="DK39" s="662"/>
      <c r="DL39" s="648" t="s">
        <v>130</v>
      </c>
      <c r="DM39" s="661"/>
      <c r="DN39" s="661"/>
      <c r="DO39" s="661"/>
      <c r="DP39" s="661"/>
      <c r="DQ39" s="661"/>
      <c r="DR39" s="661"/>
      <c r="DS39" s="661"/>
      <c r="DT39" s="661"/>
      <c r="DU39" s="661"/>
      <c r="DV39" s="662"/>
      <c r="DW39" s="645" t="s">
        <v>130</v>
      </c>
      <c r="DX39" s="663"/>
      <c r="DY39" s="663"/>
      <c r="DZ39" s="663"/>
      <c r="EA39" s="663"/>
      <c r="EB39" s="663"/>
      <c r="EC39" s="681"/>
    </row>
    <row r="40" spans="2:133" ht="11.25" customHeight="1" x14ac:dyDescent="0.2">
      <c r="B40" s="639" t="s">
        <v>344</v>
      </c>
      <c r="C40" s="640"/>
      <c r="D40" s="640"/>
      <c r="E40" s="640"/>
      <c r="F40" s="640"/>
      <c r="G40" s="640"/>
      <c r="H40" s="640"/>
      <c r="I40" s="640"/>
      <c r="J40" s="640"/>
      <c r="K40" s="640"/>
      <c r="L40" s="640"/>
      <c r="M40" s="640"/>
      <c r="N40" s="640"/>
      <c r="O40" s="640"/>
      <c r="P40" s="640"/>
      <c r="Q40" s="641"/>
      <c r="R40" s="642" t="s">
        <v>177</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238</v>
      </c>
      <c r="AM40" s="646"/>
      <c r="AN40" s="646"/>
      <c r="AO40" s="677"/>
      <c r="AQ40" s="682" t="s">
        <v>345</v>
      </c>
      <c r="AR40" s="683"/>
      <c r="AS40" s="683"/>
      <c r="AT40" s="683"/>
      <c r="AU40" s="683"/>
      <c r="AV40" s="683"/>
      <c r="AW40" s="683"/>
      <c r="AX40" s="683"/>
      <c r="AY40" s="684"/>
      <c r="AZ40" s="642" t="s">
        <v>130</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110</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10723</v>
      </c>
      <c r="CS40" s="643"/>
      <c r="CT40" s="643"/>
      <c r="CU40" s="643"/>
      <c r="CV40" s="643"/>
      <c r="CW40" s="643"/>
      <c r="CX40" s="643"/>
      <c r="CY40" s="644"/>
      <c r="CZ40" s="645">
        <v>0.1</v>
      </c>
      <c r="DA40" s="663"/>
      <c r="DB40" s="663"/>
      <c r="DC40" s="664"/>
      <c r="DD40" s="648">
        <v>3420</v>
      </c>
      <c r="DE40" s="643"/>
      <c r="DF40" s="643"/>
      <c r="DG40" s="643"/>
      <c r="DH40" s="643"/>
      <c r="DI40" s="643"/>
      <c r="DJ40" s="643"/>
      <c r="DK40" s="644"/>
      <c r="DL40" s="648" t="s">
        <v>130</v>
      </c>
      <c r="DM40" s="643"/>
      <c r="DN40" s="643"/>
      <c r="DO40" s="643"/>
      <c r="DP40" s="643"/>
      <c r="DQ40" s="643"/>
      <c r="DR40" s="643"/>
      <c r="DS40" s="643"/>
      <c r="DT40" s="643"/>
      <c r="DU40" s="643"/>
      <c r="DV40" s="644"/>
      <c r="DW40" s="645" t="s">
        <v>177</v>
      </c>
      <c r="DX40" s="663"/>
      <c r="DY40" s="663"/>
      <c r="DZ40" s="663"/>
      <c r="EA40" s="663"/>
      <c r="EB40" s="663"/>
      <c r="EC40" s="681"/>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177</v>
      </c>
      <c r="S41" s="643"/>
      <c r="T41" s="643"/>
      <c r="U41" s="643"/>
      <c r="V41" s="643"/>
      <c r="W41" s="643"/>
      <c r="X41" s="643"/>
      <c r="Y41" s="644"/>
      <c r="Z41" s="675" t="s">
        <v>238</v>
      </c>
      <c r="AA41" s="675"/>
      <c r="AB41" s="675"/>
      <c r="AC41" s="675"/>
      <c r="AD41" s="676" t="s">
        <v>177</v>
      </c>
      <c r="AE41" s="676"/>
      <c r="AF41" s="676"/>
      <c r="AG41" s="676"/>
      <c r="AH41" s="676"/>
      <c r="AI41" s="676"/>
      <c r="AJ41" s="676"/>
      <c r="AK41" s="676"/>
      <c r="AL41" s="645" t="s">
        <v>130</v>
      </c>
      <c r="AM41" s="646"/>
      <c r="AN41" s="646"/>
      <c r="AO41" s="677"/>
      <c r="AQ41" s="682" t="s">
        <v>350</v>
      </c>
      <c r="AR41" s="683"/>
      <c r="AS41" s="683"/>
      <c r="AT41" s="683"/>
      <c r="AU41" s="683"/>
      <c r="AV41" s="683"/>
      <c r="AW41" s="683"/>
      <c r="AX41" s="683"/>
      <c r="AY41" s="684"/>
      <c r="AZ41" s="642">
        <v>110014</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130</v>
      </c>
      <c r="CS41" s="661"/>
      <c r="CT41" s="661"/>
      <c r="CU41" s="661"/>
      <c r="CV41" s="661"/>
      <c r="CW41" s="661"/>
      <c r="CX41" s="661"/>
      <c r="CY41" s="662"/>
      <c r="CZ41" s="645" t="s">
        <v>177</v>
      </c>
      <c r="DA41" s="663"/>
      <c r="DB41" s="663"/>
      <c r="DC41" s="664"/>
      <c r="DD41" s="648" t="s">
        <v>177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v>326000</v>
      </c>
      <c r="S42" s="643"/>
      <c r="T42" s="643"/>
      <c r="U42" s="643"/>
      <c r="V42" s="643"/>
      <c r="W42" s="643"/>
      <c r="X42" s="643"/>
      <c r="Y42" s="644"/>
      <c r="Z42" s="675">
        <v>2</v>
      </c>
      <c r="AA42" s="675"/>
      <c r="AB42" s="675"/>
      <c r="AC42" s="675"/>
      <c r="AD42" s="676" t="s">
        <v>130</v>
      </c>
      <c r="AE42" s="676"/>
      <c r="AF42" s="676"/>
      <c r="AG42" s="676"/>
      <c r="AH42" s="676"/>
      <c r="AI42" s="676"/>
      <c r="AJ42" s="676"/>
      <c r="AK42" s="676"/>
      <c r="AL42" s="645" t="s">
        <v>177</v>
      </c>
      <c r="AM42" s="646"/>
      <c r="AN42" s="646"/>
      <c r="AO42" s="677"/>
      <c r="AQ42" s="678" t="s">
        <v>337</v>
      </c>
      <c r="AR42" s="679"/>
      <c r="AS42" s="679"/>
      <c r="AT42" s="679"/>
      <c r="AU42" s="679"/>
      <c r="AV42" s="679"/>
      <c r="AW42" s="679"/>
      <c r="AX42" s="679"/>
      <c r="AY42" s="680"/>
      <c r="AZ42" s="626">
        <v>477805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340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4012397</v>
      </c>
      <c r="CS42" s="643"/>
      <c r="CT42" s="643"/>
      <c r="CU42" s="643"/>
      <c r="CV42" s="643"/>
      <c r="CW42" s="643"/>
      <c r="CX42" s="643"/>
      <c r="CY42" s="644"/>
      <c r="CZ42" s="645">
        <v>25.7</v>
      </c>
      <c r="DA42" s="646"/>
      <c r="DB42" s="646"/>
      <c r="DC42" s="647"/>
      <c r="DD42" s="648">
        <v>1467073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356</v>
      </c>
      <c r="C43" s="624"/>
      <c r="D43" s="624"/>
      <c r="E43" s="624"/>
      <c r="F43" s="624"/>
      <c r="G43" s="624"/>
      <c r="H43" s="624"/>
      <c r="I43" s="624"/>
      <c r="J43" s="624"/>
      <c r="K43" s="624"/>
      <c r="L43" s="624"/>
      <c r="M43" s="624"/>
      <c r="N43" s="624"/>
      <c r="O43" s="624"/>
      <c r="P43" s="624"/>
      <c r="Q43" s="625"/>
      <c r="R43" s="626">
        <v>16405227</v>
      </c>
      <c r="S43" s="665"/>
      <c r="T43" s="665"/>
      <c r="U43" s="665"/>
      <c r="V43" s="665"/>
      <c r="W43" s="665"/>
      <c r="X43" s="665"/>
      <c r="Y43" s="666"/>
      <c r="Z43" s="667">
        <v>100</v>
      </c>
      <c r="AA43" s="667"/>
      <c r="AB43" s="667"/>
      <c r="AC43" s="667"/>
      <c r="AD43" s="668">
        <v>5688469</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21612</v>
      </c>
      <c r="CS43" s="661"/>
      <c r="CT43" s="661"/>
      <c r="CU43" s="661"/>
      <c r="CV43" s="661"/>
      <c r="CW43" s="661"/>
      <c r="CX43" s="661"/>
      <c r="CY43" s="662"/>
      <c r="CZ43" s="645">
        <v>0.1</v>
      </c>
      <c r="DA43" s="663"/>
      <c r="DB43" s="663"/>
      <c r="DC43" s="664"/>
      <c r="DD43" s="648">
        <v>21612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358</v>
      </c>
      <c r="CG44" s="640"/>
      <c r="CH44" s="640"/>
      <c r="CI44" s="640"/>
      <c r="CJ44" s="640"/>
      <c r="CK44" s="640"/>
      <c r="CL44" s="640"/>
      <c r="CM44" s="640"/>
      <c r="CN44" s="640"/>
      <c r="CO44" s="640"/>
      <c r="CP44" s="640"/>
      <c r="CQ44" s="641"/>
      <c r="CR44" s="642">
        <v>3461346</v>
      </c>
      <c r="CS44" s="643"/>
      <c r="CT44" s="643"/>
      <c r="CU44" s="643"/>
      <c r="CV44" s="643"/>
      <c r="CW44" s="643"/>
      <c r="CX44" s="643"/>
      <c r="CY44" s="644"/>
      <c r="CZ44" s="645">
        <v>22.2</v>
      </c>
      <c r="DA44" s="646"/>
      <c r="DB44" s="646"/>
      <c r="DC44" s="647"/>
      <c r="DD44" s="648">
        <v>1257750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1848868</v>
      </c>
      <c r="CS45" s="661"/>
      <c r="CT45" s="661"/>
      <c r="CU45" s="661"/>
      <c r="CV45" s="661"/>
      <c r="CW45" s="661"/>
      <c r="CX45" s="661"/>
      <c r="CY45" s="662"/>
      <c r="CZ45" s="645">
        <v>11.8</v>
      </c>
      <c r="DA45" s="663"/>
      <c r="DB45" s="663"/>
      <c r="DC45" s="664"/>
      <c r="DD45" s="648">
        <v>618033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1509417</v>
      </c>
      <c r="CS46" s="643"/>
      <c r="CT46" s="643"/>
      <c r="CU46" s="643"/>
      <c r="CV46" s="643"/>
      <c r="CW46" s="643"/>
      <c r="CX46" s="643"/>
      <c r="CY46" s="644"/>
      <c r="CZ46" s="645">
        <v>9.6999999999999993</v>
      </c>
      <c r="DA46" s="646"/>
      <c r="DB46" s="646"/>
      <c r="DC46" s="647"/>
      <c r="DD46" s="648">
        <v>620895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551051</v>
      </c>
      <c r="CS47" s="661"/>
      <c r="CT47" s="661"/>
      <c r="CU47" s="661"/>
      <c r="CV47" s="661"/>
      <c r="CW47" s="661"/>
      <c r="CX47" s="661"/>
      <c r="CY47" s="662"/>
      <c r="CZ47" s="645">
        <v>3.5</v>
      </c>
      <c r="DA47" s="663"/>
      <c r="DB47" s="663"/>
      <c r="DC47" s="664"/>
      <c r="DD47" s="648">
        <v>209323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130</v>
      </c>
      <c r="CS48" s="643"/>
      <c r="CT48" s="643"/>
      <c r="CU48" s="643"/>
      <c r="CV48" s="643"/>
      <c r="CW48" s="643"/>
      <c r="CX48" s="643"/>
      <c r="CY48" s="644"/>
      <c r="CZ48" s="645" t="s">
        <v>130</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15605294</v>
      </c>
      <c r="CS49" s="627"/>
      <c r="CT49" s="627"/>
      <c r="CU49" s="627"/>
      <c r="CV49" s="627"/>
      <c r="CW49" s="627"/>
      <c r="CX49" s="627"/>
      <c r="CY49" s="628"/>
      <c r="CZ49" s="629">
        <v>100</v>
      </c>
      <c r="DA49" s="630"/>
      <c r="DB49" s="630"/>
      <c r="DC49" s="631"/>
      <c r="DD49" s="632">
        <v>8899786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ztFPlbucQh8XtZa/ZeAoAjHUua9xX6JNPr69jbW8NtTueFOBvA3cyThomjiqPbSHjlWp4evz/34kjjfJk59Pg==" saltValue="V30m0gEGy8+Dp9WirhfF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389</v>
      </c>
      <c r="C7" s="1108"/>
      <c r="D7" s="1108"/>
      <c r="E7" s="1108"/>
      <c r="F7" s="1108"/>
      <c r="G7" s="1108"/>
      <c r="H7" s="1108"/>
      <c r="I7" s="1108"/>
      <c r="J7" s="1108"/>
      <c r="K7" s="1108"/>
      <c r="L7" s="1108"/>
      <c r="M7" s="1108"/>
      <c r="N7" s="1108"/>
      <c r="O7" s="1108"/>
      <c r="P7" s="1109"/>
      <c r="Q7" s="1161">
        <v>16399</v>
      </c>
      <c r="R7" s="1162"/>
      <c r="S7" s="1162"/>
      <c r="T7" s="1162"/>
      <c r="U7" s="1162"/>
      <c r="V7" s="1162">
        <v>15601</v>
      </c>
      <c r="W7" s="1162"/>
      <c r="X7" s="1162"/>
      <c r="Y7" s="1162"/>
      <c r="Z7" s="1162"/>
      <c r="AA7" s="1162">
        <v>798</v>
      </c>
      <c r="AB7" s="1162"/>
      <c r="AC7" s="1162"/>
      <c r="AD7" s="1162"/>
      <c r="AE7" s="1163"/>
      <c r="AF7" s="1164">
        <v>261</v>
      </c>
      <c r="AG7" s="1165"/>
      <c r="AH7" s="1165"/>
      <c r="AI7" s="1165"/>
      <c r="AJ7" s="1166"/>
      <c r="AK7" s="1148">
        <v>748</v>
      </c>
      <c r="AL7" s="1149"/>
      <c r="AM7" s="1149"/>
      <c r="AN7" s="1149"/>
      <c r="AO7" s="1149"/>
      <c r="AP7" s="1149">
        <v>8465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606</v>
      </c>
      <c r="BS7" s="1152" t="s">
        <v>605</v>
      </c>
      <c r="BT7" s="1153"/>
      <c r="BU7" s="1153"/>
      <c r="BV7" s="1153"/>
      <c r="BW7" s="1153"/>
      <c r="BX7" s="1153"/>
      <c r="BY7" s="1153"/>
      <c r="BZ7" s="1153"/>
      <c r="CA7" s="1153"/>
      <c r="CB7" s="1153"/>
      <c r="CC7" s="1153"/>
      <c r="CD7" s="1153"/>
      <c r="CE7" s="1153"/>
      <c r="CF7" s="1153"/>
      <c r="CG7" s="1154"/>
      <c r="CH7" s="1145">
        <v>0</v>
      </c>
      <c r="CI7" s="1146"/>
      <c r="CJ7" s="1146"/>
      <c r="CK7" s="1146"/>
      <c r="CL7" s="1147"/>
      <c r="CM7" s="1145">
        <v>16</v>
      </c>
      <c r="CN7" s="1146"/>
      <c r="CO7" s="1146"/>
      <c r="CP7" s="1146"/>
      <c r="CQ7" s="1147"/>
      <c r="CR7" s="1145">
        <v>1</v>
      </c>
      <c r="CS7" s="1146"/>
      <c r="CT7" s="1146"/>
      <c r="CU7" s="1146"/>
      <c r="CV7" s="1147"/>
      <c r="CW7" s="1145">
        <v>1</v>
      </c>
      <c r="CX7" s="1146"/>
      <c r="CY7" s="1146"/>
      <c r="CZ7" s="1146"/>
      <c r="DA7" s="1147"/>
      <c r="DB7" s="1145" t="s">
        <v>604</v>
      </c>
      <c r="DC7" s="1146"/>
      <c r="DD7" s="1146"/>
      <c r="DE7" s="1146"/>
      <c r="DF7" s="1147"/>
      <c r="DG7" s="1145" t="s">
        <v>604</v>
      </c>
      <c r="DH7" s="1146"/>
      <c r="DI7" s="1146"/>
      <c r="DJ7" s="1146"/>
      <c r="DK7" s="1147"/>
      <c r="DL7" s="1145" t="s">
        <v>604</v>
      </c>
      <c r="DM7" s="1146"/>
      <c r="DN7" s="1146"/>
      <c r="DO7" s="1146"/>
      <c r="DP7" s="1147"/>
      <c r="DQ7" s="1145" t="s">
        <v>604</v>
      </c>
      <c r="DR7" s="1146"/>
      <c r="DS7" s="1146"/>
      <c r="DT7" s="1146"/>
      <c r="DU7" s="1147"/>
      <c r="DV7" s="1172"/>
      <c r="DW7" s="1173"/>
      <c r="DX7" s="1173"/>
      <c r="DY7" s="1173"/>
      <c r="DZ7" s="1174"/>
      <c r="EA7" s="256"/>
    </row>
    <row r="8" spans="1:131" s="257" customFormat="1" ht="26.25" customHeight="1" x14ac:dyDescent="0.2">
      <c r="A8" s="263">
        <v>2</v>
      </c>
      <c r="B8" s="1088" t="s">
        <v>390</v>
      </c>
      <c r="C8" s="1089"/>
      <c r="D8" s="1089"/>
      <c r="E8" s="1089"/>
      <c r="F8" s="1089"/>
      <c r="G8" s="1089"/>
      <c r="H8" s="1089"/>
      <c r="I8" s="1089"/>
      <c r="J8" s="1089"/>
      <c r="K8" s="1089"/>
      <c r="L8" s="1089"/>
      <c r="M8" s="1089"/>
      <c r="N8" s="1089"/>
      <c r="O8" s="1089"/>
      <c r="P8" s="1090"/>
      <c r="Q8" s="1100">
        <v>5</v>
      </c>
      <c r="R8" s="1101"/>
      <c r="S8" s="1101"/>
      <c r="T8" s="1101"/>
      <c r="U8" s="1101"/>
      <c r="V8" s="1101">
        <v>4</v>
      </c>
      <c r="W8" s="1101"/>
      <c r="X8" s="1101"/>
      <c r="Y8" s="1101"/>
      <c r="Z8" s="1101"/>
      <c r="AA8" s="1101">
        <v>1</v>
      </c>
      <c r="AB8" s="1101"/>
      <c r="AC8" s="1101"/>
      <c r="AD8" s="1101"/>
      <c r="AE8" s="1102"/>
      <c r="AF8" s="1094">
        <v>1</v>
      </c>
      <c r="AG8" s="1095"/>
      <c r="AH8" s="1095"/>
      <c r="AI8" s="1095"/>
      <c r="AJ8" s="1096"/>
      <c r="AK8" s="1143">
        <v>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88" t="s">
        <v>391</v>
      </c>
      <c r="C9" s="1089"/>
      <c r="D9" s="1089"/>
      <c r="E9" s="1089"/>
      <c r="F9" s="1089"/>
      <c r="G9" s="1089"/>
      <c r="H9" s="1089"/>
      <c r="I9" s="1089"/>
      <c r="J9" s="1089"/>
      <c r="K9" s="1089"/>
      <c r="L9" s="1089"/>
      <c r="M9" s="1089"/>
      <c r="N9" s="1089"/>
      <c r="O9" s="1089"/>
      <c r="P9" s="1090"/>
      <c r="Q9" s="1100">
        <v>0</v>
      </c>
      <c r="R9" s="1101"/>
      <c r="S9" s="1101"/>
      <c r="T9" s="1101"/>
      <c r="U9" s="1101"/>
      <c r="V9" s="1101">
        <v>0</v>
      </c>
      <c r="W9" s="1101"/>
      <c r="X9" s="1101"/>
      <c r="Y9" s="1101"/>
      <c r="Z9" s="1101"/>
      <c r="AA9" s="1101" t="s">
        <v>604</v>
      </c>
      <c r="AB9" s="1101"/>
      <c r="AC9" s="1101"/>
      <c r="AD9" s="1101"/>
      <c r="AE9" s="1102"/>
      <c r="AF9" s="1094" t="s">
        <v>604</v>
      </c>
      <c r="AG9" s="1095"/>
      <c r="AH9" s="1095"/>
      <c r="AI9" s="1095"/>
      <c r="AJ9" s="1096"/>
      <c r="AK9" s="1143">
        <v>0</v>
      </c>
      <c r="AL9" s="1144"/>
      <c r="AM9" s="1144"/>
      <c r="AN9" s="1144"/>
      <c r="AO9" s="1144"/>
      <c r="AP9" s="1144">
        <v>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392</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393</v>
      </c>
      <c r="B23" s="1001" t="s">
        <v>394</v>
      </c>
      <c r="C23" s="1002"/>
      <c r="D23" s="1002"/>
      <c r="E23" s="1002"/>
      <c r="F23" s="1002"/>
      <c r="G23" s="1002"/>
      <c r="H23" s="1002"/>
      <c r="I23" s="1002"/>
      <c r="J23" s="1002"/>
      <c r="K23" s="1002"/>
      <c r="L23" s="1002"/>
      <c r="M23" s="1002"/>
      <c r="N23" s="1002"/>
      <c r="O23" s="1002"/>
      <c r="P23" s="1003"/>
      <c r="Q23" s="1125">
        <v>16404</v>
      </c>
      <c r="R23" s="1126"/>
      <c r="S23" s="1126"/>
      <c r="T23" s="1126"/>
      <c r="U23" s="1126"/>
      <c r="V23" s="1126">
        <v>15605</v>
      </c>
      <c r="W23" s="1126"/>
      <c r="X23" s="1126"/>
      <c r="Y23" s="1126"/>
      <c r="Z23" s="1126"/>
      <c r="AA23" s="1126">
        <v>799</v>
      </c>
      <c r="AB23" s="1126"/>
      <c r="AC23" s="1126"/>
      <c r="AD23" s="1126"/>
      <c r="AE23" s="1127"/>
      <c r="AF23" s="1128">
        <v>262</v>
      </c>
      <c r="AG23" s="1126"/>
      <c r="AH23" s="1126"/>
      <c r="AI23" s="1126"/>
      <c r="AJ23" s="1129"/>
      <c r="AK23" s="1130"/>
      <c r="AL23" s="1131"/>
      <c r="AM23" s="1131"/>
      <c r="AN23" s="1131"/>
      <c r="AO23" s="1131"/>
      <c r="AP23" s="1126">
        <v>8465</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372</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406</v>
      </c>
      <c r="C28" s="1108"/>
      <c r="D28" s="1108"/>
      <c r="E28" s="1108"/>
      <c r="F28" s="1108"/>
      <c r="G28" s="1108"/>
      <c r="H28" s="1108"/>
      <c r="I28" s="1108"/>
      <c r="J28" s="1108"/>
      <c r="K28" s="1108"/>
      <c r="L28" s="1108"/>
      <c r="M28" s="1108"/>
      <c r="N28" s="1108"/>
      <c r="O28" s="1108"/>
      <c r="P28" s="1109"/>
      <c r="Q28" s="1110">
        <v>1975</v>
      </c>
      <c r="R28" s="1111"/>
      <c r="S28" s="1111"/>
      <c r="T28" s="1111"/>
      <c r="U28" s="1111"/>
      <c r="V28" s="1111">
        <v>1827</v>
      </c>
      <c r="W28" s="1111"/>
      <c r="X28" s="1111"/>
      <c r="Y28" s="1111"/>
      <c r="Z28" s="1111"/>
      <c r="AA28" s="1111">
        <v>148</v>
      </c>
      <c r="AB28" s="1111"/>
      <c r="AC28" s="1111"/>
      <c r="AD28" s="1111"/>
      <c r="AE28" s="1112"/>
      <c r="AF28" s="1113">
        <v>148</v>
      </c>
      <c r="AG28" s="1111"/>
      <c r="AH28" s="1111"/>
      <c r="AI28" s="1111"/>
      <c r="AJ28" s="1114"/>
      <c r="AK28" s="1115">
        <v>110</v>
      </c>
      <c r="AL28" s="1103"/>
      <c r="AM28" s="1103"/>
      <c r="AN28" s="1103"/>
      <c r="AO28" s="1103"/>
      <c r="AP28" s="1103">
        <v>0</v>
      </c>
      <c r="AQ28" s="1103"/>
      <c r="AR28" s="1103"/>
      <c r="AS28" s="1103"/>
      <c r="AT28" s="1103"/>
      <c r="AU28" s="1103">
        <v>0</v>
      </c>
      <c r="AV28" s="1103"/>
      <c r="AW28" s="1103"/>
      <c r="AX28" s="1103"/>
      <c r="AY28" s="1103"/>
      <c r="AZ28" s="1104" t="s">
        <v>604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88" t="s">
        <v>407</v>
      </c>
      <c r="C29" s="1089"/>
      <c r="D29" s="1089"/>
      <c r="E29" s="1089"/>
      <c r="F29" s="1089"/>
      <c r="G29" s="1089"/>
      <c r="H29" s="1089"/>
      <c r="I29" s="1089"/>
      <c r="J29" s="1089"/>
      <c r="K29" s="1089"/>
      <c r="L29" s="1089"/>
      <c r="M29" s="1089"/>
      <c r="N29" s="1089"/>
      <c r="O29" s="1089"/>
      <c r="P29" s="1090"/>
      <c r="Q29" s="1100">
        <v>2043</v>
      </c>
      <c r="R29" s="1101"/>
      <c r="S29" s="1101"/>
      <c r="T29" s="1101"/>
      <c r="U29" s="1101"/>
      <c r="V29" s="1101">
        <v>1891</v>
      </c>
      <c r="W29" s="1101"/>
      <c r="X29" s="1101"/>
      <c r="Y29" s="1101"/>
      <c r="Z29" s="1101"/>
      <c r="AA29" s="1101">
        <v>152</v>
      </c>
      <c r="AB29" s="1101"/>
      <c r="AC29" s="1101"/>
      <c r="AD29" s="1101"/>
      <c r="AE29" s="1102"/>
      <c r="AF29" s="1094">
        <v>152</v>
      </c>
      <c r="AG29" s="1095"/>
      <c r="AH29" s="1095"/>
      <c r="AI29" s="1095"/>
      <c r="AJ29" s="1096"/>
      <c r="AK29" s="1037">
        <v>310</v>
      </c>
      <c r="AL29" s="1028"/>
      <c r="AM29" s="1028"/>
      <c r="AN29" s="1028"/>
      <c r="AO29" s="1028"/>
      <c r="AP29" s="1028">
        <v>0</v>
      </c>
      <c r="AQ29" s="1028"/>
      <c r="AR29" s="1028"/>
      <c r="AS29" s="1028"/>
      <c r="AT29" s="1028"/>
      <c r="AU29" s="1028">
        <v>0</v>
      </c>
      <c r="AV29" s="1028"/>
      <c r="AW29" s="1028"/>
      <c r="AX29" s="1028"/>
      <c r="AY29" s="1028"/>
      <c r="AZ29" s="1099" t="s">
        <v>604</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88" t="s">
        <v>408</v>
      </c>
      <c r="C30" s="1089"/>
      <c r="D30" s="1089"/>
      <c r="E30" s="1089"/>
      <c r="F30" s="1089"/>
      <c r="G30" s="1089"/>
      <c r="H30" s="1089"/>
      <c r="I30" s="1089"/>
      <c r="J30" s="1089"/>
      <c r="K30" s="1089"/>
      <c r="L30" s="1089"/>
      <c r="M30" s="1089"/>
      <c r="N30" s="1089"/>
      <c r="O30" s="1089"/>
      <c r="P30" s="1090"/>
      <c r="Q30" s="1100">
        <v>249</v>
      </c>
      <c r="R30" s="1101"/>
      <c r="S30" s="1101"/>
      <c r="T30" s="1101"/>
      <c r="U30" s="1101"/>
      <c r="V30" s="1101">
        <v>242</v>
      </c>
      <c r="W30" s="1101"/>
      <c r="X30" s="1101"/>
      <c r="Y30" s="1101"/>
      <c r="Z30" s="1101"/>
      <c r="AA30" s="1101">
        <v>7</v>
      </c>
      <c r="AB30" s="1101"/>
      <c r="AC30" s="1101"/>
      <c r="AD30" s="1101"/>
      <c r="AE30" s="1102"/>
      <c r="AF30" s="1094">
        <v>7</v>
      </c>
      <c r="AG30" s="1095"/>
      <c r="AH30" s="1095"/>
      <c r="AI30" s="1095"/>
      <c r="AJ30" s="1096"/>
      <c r="AK30" s="1037">
        <v>31</v>
      </c>
      <c r="AL30" s="1028"/>
      <c r="AM30" s="1028"/>
      <c r="AN30" s="1028"/>
      <c r="AO30" s="1028"/>
      <c r="AP30" s="1028">
        <v>0</v>
      </c>
      <c r="AQ30" s="1028"/>
      <c r="AR30" s="1028"/>
      <c r="AS30" s="1028"/>
      <c r="AT30" s="1028"/>
      <c r="AU30" s="1028">
        <v>0</v>
      </c>
      <c r="AV30" s="1028"/>
      <c r="AW30" s="1028"/>
      <c r="AX30" s="1028"/>
      <c r="AY30" s="1028"/>
      <c r="AZ30" s="1099" t="s">
        <v>604</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88" t="s">
        <v>409</v>
      </c>
      <c r="C31" s="1089"/>
      <c r="D31" s="1089"/>
      <c r="E31" s="1089"/>
      <c r="F31" s="1089"/>
      <c r="G31" s="1089"/>
      <c r="H31" s="1089"/>
      <c r="I31" s="1089"/>
      <c r="J31" s="1089"/>
      <c r="K31" s="1089"/>
      <c r="L31" s="1089"/>
      <c r="M31" s="1089"/>
      <c r="N31" s="1089"/>
      <c r="O31" s="1089"/>
      <c r="P31" s="1090"/>
      <c r="Q31" s="1100">
        <v>292</v>
      </c>
      <c r="R31" s="1101"/>
      <c r="S31" s="1101"/>
      <c r="T31" s="1101"/>
      <c r="U31" s="1101"/>
      <c r="V31" s="1101">
        <v>96</v>
      </c>
      <c r="W31" s="1101"/>
      <c r="X31" s="1101"/>
      <c r="Y31" s="1101"/>
      <c r="Z31" s="1101"/>
      <c r="AA31" s="1101">
        <v>196</v>
      </c>
      <c r="AB31" s="1101"/>
      <c r="AC31" s="1101"/>
      <c r="AD31" s="1101"/>
      <c r="AE31" s="1102"/>
      <c r="AF31" s="1094">
        <v>196</v>
      </c>
      <c r="AG31" s="1095"/>
      <c r="AH31" s="1095"/>
      <c r="AI31" s="1095"/>
      <c r="AJ31" s="1096"/>
      <c r="AK31" s="1037" t="s">
        <v>604</v>
      </c>
      <c r="AL31" s="1028"/>
      <c r="AM31" s="1028"/>
      <c r="AN31" s="1028"/>
      <c r="AO31" s="1028"/>
      <c r="AP31" s="1028">
        <v>514</v>
      </c>
      <c r="AQ31" s="1028"/>
      <c r="AR31" s="1028"/>
      <c r="AS31" s="1028"/>
      <c r="AT31" s="1028"/>
      <c r="AU31" s="1028">
        <v>0</v>
      </c>
      <c r="AV31" s="1028"/>
      <c r="AW31" s="1028"/>
      <c r="AX31" s="1028"/>
      <c r="AY31" s="1028"/>
      <c r="AZ31" s="1099" t="s">
        <v>604</v>
      </c>
      <c r="BA31" s="1099"/>
      <c r="BB31" s="1099"/>
      <c r="BC31" s="1099"/>
      <c r="BD31" s="1099"/>
      <c r="BE31" s="1083" t="s">
        <v>410</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88" t="s">
        <v>411</v>
      </c>
      <c r="C32" s="1089"/>
      <c r="D32" s="1089"/>
      <c r="E32" s="1089"/>
      <c r="F32" s="1089"/>
      <c r="G32" s="1089"/>
      <c r="H32" s="1089"/>
      <c r="I32" s="1089"/>
      <c r="J32" s="1089"/>
      <c r="K32" s="1089"/>
      <c r="L32" s="1089"/>
      <c r="M32" s="1089"/>
      <c r="N32" s="1089"/>
      <c r="O32" s="1089"/>
      <c r="P32" s="1090"/>
      <c r="Q32" s="1100">
        <v>218</v>
      </c>
      <c r="R32" s="1101"/>
      <c r="S32" s="1101"/>
      <c r="T32" s="1101"/>
      <c r="U32" s="1101"/>
      <c r="V32" s="1101">
        <v>214</v>
      </c>
      <c r="W32" s="1101"/>
      <c r="X32" s="1101"/>
      <c r="Y32" s="1101"/>
      <c r="Z32" s="1101"/>
      <c r="AA32" s="1101">
        <v>4</v>
      </c>
      <c r="AB32" s="1101"/>
      <c r="AC32" s="1101"/>
      <c r="AD32" s="1101"/>
      <c r="AE32" s="1102"/>
      <c r="AF32" s="1094">
        <v>4</v>
      </c>
      <c r="AG32" s="1095"/>
      <c r="AH32" s="1095"/>
      <c r="AI32" s="1095"/>
      <c r="AJ32" s="1096"/>
      <c r="AK32" s="1037">
        <v>89</v>
      </c>
      <c r="AL32" s="1028"/>
      <c r="AM32" s="1028"/>
      <c r="AN32" s="1028"/>
      <c r="AO32" s="1028"/>
      <c r="AP32" s="1028">
        <v>693</v>
      </c>
      <c r="AQ32" s="1028"/>
      <c r="AR32" s="1028"/>
      <c r="AS32" s="1028"/>
      <c r="AT32" s="1028"/>
      <c r="AU32" s="1028">
        <v>381</v>
      </c>
      <c r="AV32" s="1028"/>
      <c r="AW32" s="1028"/>
      <c r="AX32" s="1028"/>
      <c r="AY32" s="1028"/>
      <c r="AZ32" s="1099" t="s">
        <v>604</v>
      </c>
      <c r="BA32" s="1099"/>
      <c r="BB32" s="1099"/>
      <c r="BC32" s="1099"/>
      <c r="BD32" s="1099"/>
      <c r="BE32" s="1083" t="s">
        <v>412</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88" t="s">
        <v>153</v>
      </c>
      <c r="C33" s="1089"/>
      <c r="D33" s="1089"/>
      <c r="E33" s="1089"/>
      <c r="F33" s="1089"/>
      <c r="G33" s="1089"/>
      <c r="H33" s="1089"/>
      <c r="I33" s="1089"/>
      <c r="J33" s="1089"/>
      <c r="K33" s="1089"/>
      <c r="L33" s="1089"/>
      <c r="M33" s="1089"/>
      <c r="N33" s="1089"/>
      <c r="O33" s="1089"/>
      <c r="P33" s="1090"/>
      <c r="Q33" s="1100">
        <v>15</v>
      </c>
      <c r="R33" s="1101"/>
      <c r="S33" s="1101"/>
      <c r="T33" s="1101"/>
      <c r="U33" s="1101"/>
      <c r="V33" s="1101">
        <v>29</v>
      </c>
      <c r="W33" s="1101"/>
      <c r="X33" s="1101"/>
      <c r="Y33" s="1101"/>
      <c r="Z33" s="1101"/>
      <c r="AA33" s="1101">
        <v>-14</v>
      </c>
      <c r="AB33" s="1101"/>
      <c r="AC33" s="1101"/>
      <c r="AD33" s="1101"/>
      <c r="AE33" s="1102"/>
      <c r="AF33" s="1094">
        <v>-14</v>
      </c>
      <c r="AG33" s="1095"/>
      <c r="AH33" s="1095"/>
      <c r="AI33" s="1095"/>
      <c r="AJ33" s="1096"/>
      <c r="AK33" s="1037" t="s">
        <v>604</v>
      </c>
      <c r="AL33" s="1028"/>
      <c r="AM33" s="1028"/>
      <c r="AN33" s="1028"/>
      <c r="AO33" s="1028"/>
      <c r="AP33" s="1028">
        <v>203</v>
      </c>
      <c r="AQ33" s="1028"/>
      <c r="AR33" s="1028"/>
      <c r="AS33" s="1028"/>
      <c r="AT33" s="1028"/>
      <c r="AU33" s="1028">
        <v>0</v>
      </c>
      <c r="AV33" s="1028"/>
      <c r="AW33" s="1028"/>
      <c r="AX33" s="1028"/>
      <c r="AY33" s="1028"/>
      <c r="AZ33" s="1099">
        <v>100.9</v>
      </c>
      <c r="BA33" s="1099"/>
      <c r="BB33" s="1099"/>
      <c r="BC33" s="1099"/>
      <c r="BD33" s="1099"/>
      <c r="BE33" s="1083" t="s">
        <v>413</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88" t="s">
        <v>414</v>
      </c>
      <c r="C34" s="1089"/>
      <c r="D34" s="1089"/>
      <c r="E34" s="1089"/>
      <c r="F34" s="1089"/>
      <c r="G34" s="1089"/>
      <c r="H34" s="1089"/>
      <c r="I34" s="1089"/>
      <c r="J34" s="1089"/>
      <c r="K34" s="1089"/>
      <c r="L34" s="1089"/>
      <c r="M34" s="1089"/>
      <c r="N34" s="1089"/>
      <c r="O34" s="1089"/>
      <c r="P34" s="1090"/>
      <c r="Q34" s="1100">
        <v>3</v>
      </c>
      <c r="R34" s="1101"/>
      <c r="S34" s="1101"/>
      <c r="T34" s="1101"/>
      <c r="U34" s="1101"/>
      <c r="V34" s="1101">
        <v>0</v>
      </c>
      <c r="W34" s="1101"/>
      <c r="X34" s="1101"/>
      <c r="Y34" s="1101"/>
      <c r="Z34" s="1101"/>
      <c r="AA34" s="1101">
        <v>3</v>
      </c>
      <c r="AB34" s="1101"/>
      <c r="AC34" s="1101"/>
      <c r="AD34" s="1101"/>
      <c r="AE34" s="1102"/>
      <c r="AF34" s="1094">
        <v>3</v>
      </c>
      <c r="AG34" s="1095"/>
      <c r="AH34" s="1095"/>
      <c r="AI34" s="1095"/>
      <c r="AJ34" s="1096"/>
      <c r="AK34" s="1037" t="s">
        <v>604</v>
      </c>
      <c r="AL34" s="1028"/>
      <c r="AM34" s="1028"/>
      <c r="AN34" s="1028"/>
      <c r="AO34" s="1028"/>
      <c r="AP34" s="1028">
        <v>0</v>
      </c>
      <c r="AQ34" s="1028"/>
      <c r="AR34" s="1028"/>
      <c r="AS34" s="1028"/>
      <c r="AT34" s="1028"/>
      <c r="AU34" s="1028">
        <v>0</v>
      </c>
      <c r="AV34" s="1028"/>
      <c r="AW34" s="1028"/>
      <c r="AX34" s="1028"/>
      <c r="AY34" s="1028"/>
      <c r="AZ34" s="1099" t="s">
        <v>604</v>
      </c>
      <c r="BA34" s="1099"/>
      <c r="BB34" s="1099"/>
      <c r="BC34" s="1099"/>
      <c r="BD34" s="1099"/>
      <c r="BE34" s="1083" t="s">
        <v>412</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88" t="s">
        <v>415</v>
      </c>
      <c r="C35" s="1089"/>
      <c r="D35" s="1089"/>
      <c r="E35" s="1089"/>
      <c r="F35" s="1089"/>
      <c r="G35" s="1089"/>
      <c r="H35" s="1089"/>
      <c r="I35" s="1089"/>
      <c r="J35" s="1089"/>
      <c r="K35" s="1089"/>
      <c r="L35" s="1089"/>
      <c r="M35" s="1089"/>
      <c r="N35" s="1089"/>
      <c r="O35" s="1089"/>
      <c r="P35" s="1090"/>
      <c r="Q35" s="1100">
        <v>769</v>
      </c>
      <c r="R35" s="1101"/>
      <c r="S35" s="1101"/>
      <c r="T35" s="1101"/>
      <c r="U35" s="1101"/>
      <c r="V35" s="1101">
        <v>769</v>
      </c>
      <c r="W35" s="1101"/>
      <c r="X35" s="1101"/>
      <c r="Y35" s="1101"/>
      <c r="Z35" s="1101"/>
      <c r="AA35" s="1101">
        <v>0</v>
      </c>
      <c r="AB35" s="1101"/>
      <c r="AC35" s="1101"/>
      <c r="AD35" s="1101"/>
      <c r="AE35" s="1102"/>
      <c r="AF35" s="1094" t="s">
        <v>130</v>
      </c>
      <c r="AG35" s="1095"/>
      <c r="AH35" s="1095"/>
      <c r="AI35" s="1095"/>
      <c r="AJ35" s="1096"/>
      <c r="AK35" s="1037" t="s">
        <v>604</v>
      </c>
      <c r="AL35" s="1028"/>
      <c r="AM35" s="1028"/>
      <c r="AN35" s="1028"/>
      <c r="AO35" s="1028"/>
      <c r="AP35" s="1028">
        <v>0</v>
      </c>
      <c r="AQ35" s="1028"/>
      <c r="AR35" s="1028"/>
      <c r="AS35" s="1028"/>
      <c r="AT35" s="1028"/>
      <c r="AU35" s="1028">
        <v>0</v>
      </c>
      <c r="AV35" s="1028"/>
      <c r="AW35" s="1028"/>
      <c r="AX35" s="1028"/>
      <c r="AY35" s="1028"/>
      <c r="AZ35" s="1099" t="s">
        <v>604</v>
      </c>
      <c r="BA35" s="1099"/>
      <c r="BB35" s="1099"/>
      <c r="BC35" s="1099"/>
      <c r="BD35" s="1099"/>
      <c r="BE35" s="1083" t="s">
        <v>412</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88" t="s">
        <v>416</v>
      </c>
      <c r="C36" s="1089"/>
      <c r="D36" s="1089"/>
      <c r="E36" s="1089"/>
      <c r="F36" s="1089"/>
      <c r="G36" s="1089"/>
      <c r="H36" s="1089"/>
      <c r="I36" s="1089"/>
      <c r="J36" s="1089"/>
      <c r="K36" s="1089"/>
      <c r="L36" s="1089"/>
      <c r="M36" s="1089"/>
      <c r="N36" s="1089"/>
      <c r="O36" s="1089"/>
      <c r="P36" s="1090"/>
      <c r="Q36" s="1100">
        <v>74</v>
      </c>
      <c r="R36" s="1101"/>
      <c r="S36" s="1101"/>
      <c r="T36" s="1101"/>
      <c r="U36" s="1101"/>
      <c r="V36" s="1101">
        <v>74</v>
      </c>
      <c r="W36" s="1101"/>
      <c r="X36" s="1101"/>
      <c r="Y36" s="1101"/>
      <c r="Z36" s="1101"/>
      <c r="AA36" s="1101">
        <v>0</v>
      </c>
      <c r="AB36" s="1101"/>
      <c r="AC36" s="1101"/>
      <c r="AD36" s="1101"/>
      <c r="AE36" s="1102"/>
      <c r="AF36" s="1094">
        <v>0</v>
      </c>
      <c r="AG36" s="1095"/>
      <c r="AH36" s="1095"/>
      <c r="AI36" s="1095"/>
      <c r="AJ36" s="1096"/>
      <c r="AK36" s="1037">
        <v>58</v>
      </c>
      <c r="AL36" s="1028"/>
      <c r="AM36" s="1028"/>
      <c r="AN36" s="1028"/>
      <c r="AO36" s="1028"/>
      <c r="AP36" s="1028">
        <v>2089</v>
      </c>
      <c r="AQ36" s="1028"/>
      <c r="AR36" s="1028"/>
      <c r="AS36" s="1028"/>
      <c r="AT36" s="1028"/>
      <c r="AU36" s="1028">
        <v>0</v>
      </c>
      <c r="AV36" s="1028"/>
      <c r="AW36" s="1028"/>
      <c r="AX36" s="1028"/>
      <c r="AY36" s="1028"/>
      <c r="AZ36" s="1099" t="s">
        <v>604</v>
      </c>
      <c r="BA36" s="1099"/>
      <c r="BB36" s="1099"/>
      <c r="BC36" s="1099"/>
      <c r="BD36" s="1099"/>
      <c r="BE36" s="1083" t="s">
        <v>412</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88" t="s">
        <v>417</v>
      </c>
      <c r="C37" s="1089"/>
      <c r="D37" s="1089"/>
      <c r="E37" s="1089"/>
      <c r="F37" s="1089"/>
      <c r="G37" s="1089"/>
      <c r="H37" s="1089"/>
      <c r="I37" s="1089"/>
      <c r="J37" s="1089"/>
      <c r="K37" s="1089"/>
      <c r="L37" s="1089"/>
      <c r="M37" s="1089"/>
      <c r="N37" s="1089"/>
      <c r="O37" s="1089"/>
      <c r="P37" s="1090"/>
      <c r="Q37" s="1100">
        <v>224</v>
      </c>
      <c r="R37" s="1101"/>
      <c r="S37" s="1101"/>
      <c r="T37" s="1101"/>
      <c r="U37" s="1101"/>
      <c r="V37" s="1101">
        <v>224</v>
      </c>
      <c r="W37" s="1101"/>
      <c r="X37" s="1101"/>
      <c r="Y37" s="1101"/>
      <c r="Z37" s="1101"/>
      <c r="AA37" s="1101">
        <v>0</v>
      </c>
      <c r="AB37" s="1101"/>
      <c r="AC37" s="1101"/>
      <c r="AD37" s="1101"/>
      <c r="AE37" s="1102"/>
      <c r="AF37" s="1094">
        <v>0</v>
      </c>
      <c r="AG37" s="1095"/>
      <c r="AH37" s="1095"/>
      <c r="AI37" s="1095"/>
      <c r="AJ37" s="1096"/>
      <c r="AK37" s="1037">
        <v>11</v>
      </c>
      <c r="AL37" s="1028"/>
      <c r="AM37" s="1028"/>
      <c r="AN37" s="1028"/>
      <c r="AO37" s="1028"/>
      <c r="AP37" s="1028">
        <v>1618</v>
      </c>
      <c r="AQ37" s="1028"/>
      <c r="AR37" s="1028"/>
      <c r="AS37" s="1028"/>
      <c r="AT37" s="1028"/>
      <c r="AU37" s="1028">
        <v>0</v>
      </c>
      <c r="AV37" s="1028"/>
      <c r="AW37" s="1028"/>
      <c r="AX37" s="1028"/>
      <c r="AY37" s="1028"/>
      <c r="AZ37" s="1099" t="s">
        <v>604</v>
      </c>
      <c r="BA37" s="1099"/>
      <c r="BB37" s="1099"/>
      <c r="BC37" s="1099"/>
      <c r="BD37" s="1099"/>
      <c r="BE37" s="1083" t="s">
        <v>413</v>
      </c>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88" t="s">
        <v>418</v>
      </c>
      <c r="C38" s="1089"/>
      <c r="D38" s="1089"/>
      <c r="E38" s="1089"/>
      <c r="F38" s="1089"/>
      <c r="G38" s="1089"/>
      <c r="H38" s="1089"/>
      <c r="I38" s="1089"/>
      <c r="J38" s="1089"/>
      <c r="K38" s="1089"/>
      <c r="L38" s="1089"/>
      <c r="M38" s="1089"/>
      <c r="N38" s="1089"/>
      <c r="O38" s="1089"/>
      <c r="P38" s="1090"/>
      <c r="Q38" s="1100">
        <v>189</v>
      </c>
      <c r="R38" s="1101"/>
      <c r="S38" s="1101"/>
      <c r="T38" s="1101"/>
      <c r="U38" s="1101"/>
      <c r="V38" s="1101">
        <v>105</v>
      </c>
      <c r="W38" s="1101"/>
      <c r="X38" s="1101"/>
      <c r="Y38" s="1101"/>
      <c r="Z38" s="1101"/>
      <c r="AA38" s="1101">
        <v>84</v>
      </c>
      <c r="AB38" s="1101"/>
      <c r="AC38" s="1101"/>
      <c r="AD38" s="1101"/>
      <c r="AE38" s="1102"/>
      <c r="AF38" s="1094">
        <v>61</v>
      </c>
      <c r="AG38" s="1095"/>
      <c r="AH38" s="1095"/>
      <c r="AI38" s="1095"/>
      <c r="AJ38" s="1096"/>
      <c r="AK38" s="1037" t="s">
        <v>604</v>
      </c>
      <c r="AL38" s="1028"/>
      <c r="AM38" s="1028"/>
      <c r="AN38" s="1028"/>
      <c r="AO38" s="1028"/>
      <c r="AP38" s="1028">
        <v>75</v>
      </c>
      <c r="AQ38" s="1028"/>
      <c r="AR38" s="1028"/>
      <c r="AS38" s="1028"/>
      <c r="AT38" s="1028"/>
      <c r="AU38" s="1028">
        <v>0</v>
      </c>
      <c r="AV38" s="1028"/>
      <c r="AW38" s="1028"/>
      <c r="AX38" s="1028"/>
      <c r="AY38" s="1028"/>
      <c r="AZ38" s="1099" t="s">
        <v>604</v>
      </c>
      <c r="BA38" s="1099"/>
      <c r="BB38" s="1099"/>
      <c r="BC38" s="1099"/>
      <c r="BD38" s="1099"/>
      <c r="BE38" s="1083" t="s">
        <v>413</v>
      </c>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393</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558</v>
      </c>
      <c r="AG63" s="1016"/>
      <c r="AH63" s="1016"/>
      <c r="AI63" s="1016"/>
      <c r="AJ63" s="1081"/>
      <c r="AK63" s="1082"/>
      <c r="AL63" s="1020"/>
      <c r="AM63" s="1020"/>
      <c r="AN63" s="1020"/>
      <c r="AO63" s="1020"/>
      <c r="AP63" s="1016">
        <v>5192</v>
      </c>
      <c r="AQ63" s="1016"/>
      <c r="AR63" s="1016"/>
      <c r="AS63" s="1016"/>
      <c r="AT63" s="1016"/>
      <c r="AU63" s="1016">
        <v>381</v>
      </c>
      <c r="AV63" s="1016"/>
      <c r="AW63" s="1016"/>
      <c r="AX63" s="1016"/>
      <c r="AY63" s="1016"/>
      <c r="AZ63" s="1076"/>
      <c r="BA63" s="1076"/>
      <c r="BB63" s="1076"/>
      <c r="BC63" s="1076"/>
      <c r="BD63" s="1076"/>
      <c r="BE63" s="1017"/>
      <c r="BF63" s="1017"/>
      <c r="BG63" s="1017"/>
      <c r="BH63" s="1017"/>
      <c r="BI63" s="1018"/>
      <c r="BJ63" s="1077" t="s">
        <v>421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423</v>
      </c>
      <c r="B66" s="1053"/>
      <c r="C66" s="1053"/>
      <c r="D66" s="1053"/>
      <c r="E66" s="1053"/>
      <c r="F66" s="1053"/>
      <c r="G66" s="1053"/>
      <c r="H66" s="1053"/>
      <c r="I66" s="1053"/>
      <c r="J66" s="1053"/>
      <c r="K66" s="1053"/>
      <c r="L66" s="1053"/>
      <c r="M66" s="1053"/>
      <c r="N66" s="1053"/>
      <c r="O66" s="1053"/>
      <c r="P66" s="1054"/>
      <c r="Q66" s="1058" t="s">
        <v>424</v>
      </c>
      <c r="R66" s="1059"/>
      <c r="S66" s="1059"/>
      <c r="T66" s="1059"/>
      <c r="U66" s="1060"/>
      <c r="V66" s="1058" t="s">
        <v>425</v>
      </c>
      <c r="W66" s="1059"/>
      <c r="X66" s="1059"/>
      <c r="Y66" s="1059"/>
      <c r="Z66" s="1060"/>
      <c r="AA66" s="1058" t="s">
        <v>426</v>
      </c>
      <c r="AB66" s="1059"/>
      <c r="AC66" s="1059"/>
      <c r="AD66" s="1059"/>
      <c r="AE66" s="1060"/>
      <c r="AF66" s="1064" t="s">
        <v>427</v>
      </c>
      <c r="AG66" s="1065"/>
      <c r="AH66" s="1065"/>
      <c r="AI66" s="1065"/>
      <c r="AJ66" s="1066"/>
      <c r="AK66" s="1058" t="s">
        <v>428</v>
      </c>
      <c r="AL66" s="1053"/>
      <c r="AM66" s="1053"/>
      <c r="AN66" s="1053"/>
      <c r="AO66" s="1054"/>
      <c r="AP66" s="1058" t="s">
        <v>429</v>
      </c>
      <c r="AQ66" s="1059"/>
      <c r="AR66" s="1059"/>
      <c r="AS66" s="1059"/>
      <c r="AT66" s="1060"/>
      <c r="AU66" s="1058" t="s">
        <v>430</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597</v>
      </c>
      <c r="C68" s="1043"/>
      <c r="D68" s="1043"/>
      <c r="E68" s="1043"/>
      <c r="F68" s="1043"/>
      <c r="G68" s="1043"/>
      <c r="H68" s="1043"/>
      <c r="I68" s="1043"/>
      <c r="J68" s="1043"/>
      <c r="K68" s="1043"/>
      <c r="L68" s="1043"/>
      <c r="M68" s="1043"/>
      <c r="N68" s="1043"/>
      <c r="O68" s="1043"/>
      <c r="P68" s="1044"/>
      <c r="Q68" s="1045">
        <v>3299</v>
      </c>
      <c r="R68" s="1039"/>
      <c r="S68" s="1039"/>
      <c r="T68" s="1039"/>
      <c r="U68" s="1039"/>
      <c r="V68" s="1039">
        <v>3180</v>
      </c>
      <c r="W68" s="1039"/>
      <c r="X68" s="1039"/>
      <c r="Y68" s="1039"/>
      <c r="Z68" s="1039"/>
      <c r="AA68" s="1039">
        <v>119</v>
      </c>
      <c r="AB68" s="1039"/>
      <c r="AC68" s="1039"/>
      <c r="AD68" s="1039"/>
      <c r="AE68" s="1039"/>
      <c r="AF68" s="1039">
        <v>119</v>
      </c>
      <c r="AG68" s="1039"/>
      <c r="AH68" s="1039"/>
      <c r="AI68" s="1039"/>
      <c r="AJ68" s="1039"/>
      <c r="AK68" s="1039" t="s">
        <v>604</v>
      </c>
      <c r="AL68" s="1039"/>
      <c r="AM68" s="1039"/>
      <c r="AN68" s="1039"/>
      <c r="AO68" s="1039"/>
      <c r="AP68" s="1039">
        <v>1700</v>
      </c>
      <c r="AQ68" s="1039"/>
      <c r="AR68" s="1039"/>
      <c r="AS68" s="1039"/>
      <c r="AT68" s="1039"/>
      <c r="AU68" s="1039">
        <v>322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598</v>
      </c>
      <c r="C69" s="1032"/>
      <c r="D69" s="1032"/>
      <c r="E69" s="1032"/>
      <c r="F69" s="1032"/>
      <c r="G69" s="1032"/>
      <c r="H69" s="1032"/>
      <c r="I69" s="1032"/>
      <c r="J69" s="1032"/>
      <c r="K69" s="1032"/>
      <c r="L69" s="1032"/>
      <c r="M69" s="1032"/>
      <c r="N69" s="1032"/>
      <c r="O69" s="1032"/>
      <c r="P69" s="1033"/>
      <c r="Q69" s="1034">
        <v>367</v>
      </c>
      <c r="R69" s="1028"/>
      <c r="S69" s="1028"/>
      <c r="T69" s="1028"/>
      <c r="U69" s="1028"/>
      <c r="V69" s="1028">
        <v>318</v>
      </c>
      <c r="W69" s="1028"/>
      <c r="X69" s="1028"/>
      <c r="Y69" s="1028"/>
      <c r="Z69" s="1028"/>
      <c r="AA69" s="1028">
        <v>49</v>
      </c>
      <c r="AB69" s="1028"/>
      <c r="AC69" s="1028"/>
      <c r="AD69" s="1028"/>
      <c r="AE69" s="1028"/>
      <c r="AF69" s="1028">
        <v>49</v>
      </c>
      <c r="AG69" s="1028"/>
      <c r="AH69" s="1028"/>
      <c r="AI69" s="1028"/>
      <c r="AJ69" s="1028"/>
      <c r="AK69" s="1028">
        <v>50</v>
      </c>
      <c r="AL69" s="1028"/>
      <c r="AM69" s="1028"/>
      <c r="AN69" s="1028"/>
      <c r="AO69" s="1028"/>
      <c r="AP69" s="1028">
        <v>7</v>
      </c>
      <c r="AQ69" s="1028"/>
      <c r="AR69" s="1028"/>
      <c r="AS69" s="1028"/>
      <c r="AT69" s="1028"/>
      <c r="AU69" s="1028">
        <v>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599</v>
      </c>
      <c r="C70" s="1032"/>
      <c r="D70" s="1032"/>
      <c r="E70" s="1032"/>
      <c r="F70" s="1032"/>
      <c r="G70" s="1032"/>
      <c r="H70" s="1032"/>
      <c r="I70" s="1032"/>
      <c r="J70" s="1032"/>
      <c r="K70" s="1032"/>
      <c r="L70" s="1032"/>
      <c r="M70" s="1032"/>
      <c r="N70" s="1032"/>
      <c r="O70" s="1032"/>
      <c r="P70" s="1033"/>
      <c r="Q70" s="1034">
        <v>45</v>
      </c>
      <c r="R70" s="1028"/>
      <c r="S70" s="1028"/>
      <c r="T70" s="1028"/>
      <c r="U70" s="1028"/>
      <c r="V70" s="1028">
        <v>39</v>
      </c>
      <c r="W70" s="1028"/>
      <c r="X70" s="1028"/>
      <c r="Y70" s="1028"/>
      <c r="Z70" s="1028"/>
      <c r="AA70" s="1028">
        <v>6</v>
      </c>
      <c r="AB70" s="1028"/>
      <c r="AC70" s="1028"/>
      <c r="AD70" s="1028"/>
      <c r="AE70" s="1028"/>
      <c r="AF70" s="1028">
        <v>6</v>
      </c>
      <c r="AG70" s="1028"/>
      <c r="AH70" s="1028"/>
      <c r="AI70" s="1028"/>
      <c r="AJ70" s="1028"/>
      <c r="AK70" s="1028" t="s">
        <v>604</v>
      </c>
      <c r="AL70" s="1028"/>
      <c r="AM70" s="1028"/>
      <c r="AN70" s="1028"/>
      <c r="AO70" s="1028"/>
      <c r="AP70" s="1028" t="s">
        <v>604</v>
      </c>
      <c r="AQ70" s="1028"/>
      <c r="AR70" s="1028"/>
      <c r="AS70" s="1028"/>
      <c r="AT70" s="1028"/>
      <c r="AU70" s="1028" t="s">
        <v>604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600</v>
      </c>
      <c r="C71" s="1032"/>
      <c r="D71" s="1032"/>
      <c r="E71" s="1032"/>
      <c r="F71" s="1032"/>
      <c r="G71" s="1032"/>
      <c r="H71" s="1032"/>
      <c r="I71" s="1032"/>
      <c r="J71" s="1032"/>
      <c r="K71" s="1032"/>
      <c r="L71" s="1032"/>
      <c r="M71" s="1032"/>
      <c r="N71" s="1032"/>
      <c r="O71" s="1032"/>
      <c r="P71" s="1033"/>
      <c r="Q71" s="1034">
        <v>4626</v>
      </c>
      <c r="R71" s="1028"/>
      <c r="S71" s="1028"/>
      <c r="T71" s="1028"/>
      <c r="U71" s="1028"/>
      <c r="V71" s="1028">
        <v>4248</v>
      </c>
      <c r="W71" s="1028"/>
      <c r="X71" s="1028"/>
      <c r="Y71" s="1028"/>
      <c r="Z71" s="1028"/>
      <c r="AA71" s="1028">
        <v>378</v>
      </c>
      <c r="AB71" s="1028"/>
      <c r="AC71" s="1028"/>
      <c r="AD71" s="1028"/>
      <c r="AE71" s="1028"/>
      <c r="AF71" s="1028">
        <v>378</v>
      </c>
      <c r="AG71" s="1028"/>
      <c r="AH71" s="1028"/>
      <c r="AI71" s="1028"/>
      <c r="AJ71" s="1028"/>
      <c r="AK71" s="1028" t="s">
        <v>604</v>
      </c>
      <c r="AL71" s="1028"/>
      <c r="AM71" s="1028"/>
      <c r="AN71" s="1028"/>
      <c r="AO71" s="1028"/>
      <c r="AP71" s="1028" t="s">
        <v>604</v>
      </c>
      <c r="AQ71" s="1028"/>
      <c r="AR71" s="1028"/>
      <c r="AS71" s="1028"/>
      <c r="AT71" s="1028"/>
      <c r="AU71" s="1028" t="s">
        <v>604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601</v>
      </c>
      <c r="C72" s="1032"/>
      <c r="D72" s="1032"/>
      <c r="E72" s="1032"/>
      <c r="F72" s="1032"/>
      <c r="G72" s="1032"/>
      <c r="H72" s="1032"/>
      <c r="I72" s="1032"/>
      <c r="J72" s="1032"/>
      <c r="K72" s="1032"/>
      <c r="L72" s="1032"/>
      <c r="M72" s="1032"/>
      <c r="N72" s="1032"/>
      <c r="O72" s="1032"/>
      <c r="P72" s="1033"/>
      <c r="Q72" s="1034">
        <v>320</v>
      </c>
      <c r="R72" s="1028"/>
      <c r="S72" s="1028"/>
      <c r="T72" s="1028"/>
      <c r="U72" s="1028"/>
      <c r="V72" s="1028">
        <v>313</v>
      </c>
      <c r="W72" s="1028"/>
      <c r="X72" s="1028"/>
      <c r="Y72" s="1028"/>
      <c r="Z72" s="1028"/>
      <c r="AA72" s="1028">
        <v>7</v>
      </c>
      <c r="AB72" s="1028"/>
      <c r="AC72" s="1028"/>
      <c r="AD72" s="1028"/>
      <c r="AE72" s="1028"/>
      <c r="AF72" s="1028">
        <v>7</v>
      </c>
      <c r="AG72" s="1028"/>
      <c r="AH72" s="1028"/>
      <c r="AI72" s="1028"/>
      <c r="AJ72" s="1028"/>
      <c r="AK72" s="1028">
        <v>4</v>
      </c>
      <c r="AL72" s="1028"/>
      <c r="AM72" s="1028"/>
      <c r="AN72" s="1028"/>
      <c r="AO72" s="1028"/>
      <c r="AP72" s="1028" t="s">
        <v>604</v>
      </c>
      <c r="AQ72" s="1028"/>
      <c r="AR72" s="1028"/>
      <c r="AS72" s="1028"/>
      <c r="AT72" s="1028"/>
      <c r="AU72" s="1028" t="s">
        <v>604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602</v>
      </c>
      <c r="C73" s="1032"/>
      <c r="D73" s="1032"/>
      <c r="E73" s="1032"/>
      <c r="F73" s="1032"/>
      <c r="G73" s="1032"/>
      <c r="H73" s="1032"/>
      <c r="I73" s="1032"/>
      <c r="J73" s="1032"/>
      <c r="K73" s="1032"/>
      <c r="L73" s="1032"/>
      <c r="M73" s="1032"/>
      <c r="N73" s="1032"/>
      <c r="O73" s="1032"/>
      <c r="P73" s="1033"/>
      <c r="Q73" s="1034">
        <v>486</v>
      </c>
      <c r="R73" s="1028"/>
      <c r="S73" s="1028"/>
      <c r="T73" s="1028"/>
      <c r="U73" s="1028"/>
      <c r="V73" s="1028">
        <v>483</v>
      </c>
      <c r="W73" s="1028"/>
      <c r="X73" s="1028"/>
      <c r="Y73" s="1028"/>
      <c r="Z73" s="1028"/>
      <c r="AA73" s="1028">
        <v>4</v>
      </c>
      <c r="AB73" s="1028"/>
      <c r="AC73" s="1028"/>
      <c r="AD73" s="1028"/>
      <c r="AE73" s="1028"/>
      <c r="AF73" s="1028">
        <v>4</v>
      </c>
      <c r="AG73" s="1028"/>
      <c r="AH73" s="1028"/>
      <c r="AI73" s="1028"/>
      <c r="AJ73" s="1028"/>
      <c r="AK73" s="1028" t="s">
        <v>604</v>
      </c>
      <c r="AL73" s="1028"/>
      <c r="AM73" s="1028"/>
      <c r="AN73" s="1028"/>
      <c r="AO73" s="1028"/>
      <c r="AP73" s="1028" t="s">
        <v>604</v>
      </c>
      <c r="AQ73" s="1028"/>
      <c r="AR73" s="1028"/>
      <c r="AS73" s="1028"/>
      <c r="AT73" s="1028"/>
      <c r="AU73" s="1028" t="s">
        <v>604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603</v>
      </c>
      <c r="C74" s="1032"/>
      <c r="D74" s="1032"/>
      <c r="E74" s="1032"/>
      <c r="F74" s="1032"/>
      <c r="G74" s="1032"/>
      <c r="H74" s="1032"/>
      <c r="I74" s="1032"/>
      <c r="J74" s="1032"/>
      <c r="K74" s="1032"/>
      <c r="L74" s="1032"/>
      <c r="M74" s="1032"/>
      <c r="N74" s="1032"/>
      <c r="O74" s="1032"/>
      <c r="P74" s="1033"/>
      <c r="Q74" s="1034">
        <v>440293</v>
      </c>
      <c r="R74" s="1028"/>
      <c r="S74" s="1028"/>
      <c r="T74" s="1028"/>
      <c r="U74" s="1028"/>
      <c r="V74" s="1028">
        <v>419504</v>
      </c>
      <c r="W74" s="1028"/>
      <c r="X74" s="1028"/>
      <c r="Y74" s="1028"/>
      <c r="Z74" s="1028"/>
      <c r="AA74" s="1028">
        <v>20789</v>
      </c>
      <c r="AB74" s="1028"/>
      <c r="AC74" s="1028"/>
      <c r="AD74" s="1028"/>
      <c r="AE74" s="1028"/>
      <c r="AF74" s="1028">
        <v>20789</v>
      </c>
      <c r="AG74" s="1028"/>
      <c r="AH74" s="1028"/>
      <c r="AI74" s="1028"/>
      <c r="AJ74" s="1028"/>
      <c r="AK74" s="1028">
        <v>358</v>
      </c>
      <c r="AL74" s="1028"/>
      <c r="AM74" s="1028"/>
      <c r="AN74" s="1028"/>
      <c r="AO74" s="1028"/>
      <c r="AP74" s="1028" t="s">
        <v>604</v>
      </c>
      <c r="AQ74" s="1028"/>
      <c r="AR74" s="1028"/>
      <c r="AS74" s="1028"/>
      <c r="AT74" s="1028"/>
      <c r="AU74" s="1028" t="s">
        <v>604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393</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21352</v>
      </c>
      <c r="AG88" s="1016"/>
      <c r="AH88" s="1016"/>
      <c r="AI88" s="1016"/>
      <c r="AJ88" s="1016"/>
      <c r="AK88" s="1020"/>
      <c r="AL88" s="1020"/>
      <c r="AM88" s="1020"/>
      <c r="AN88" s="1020"/>
      <c r="AO88" s="1020"/>
      <c r="AP88" s="1016">
        <v>1707</v>
      </c>
      <c r="AQ88" s="1016"/>
      <c r="AR88" s="1016"/>
      <c r="AS88" s="1016"/>
      <c r="AT88" s="1016"/>
      <c r="AU88" s="1016">
        <v>323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v>
      </c>
      <c r="CS102" s="1008"/>
      <c r="CT102" s="1008"/>
      <c r="CU102" s="1008"/>
      <c r="CV102" s="1009"/>
      <c r="CW102" s="1007">
        <v>1</v>
      </c>
      <c r="CX102" s="1008"/>
      <c r="CY102" s="1008"/>
      <c r="CZ102" s="1008"/>
      <c r="DA102" s="1009"/>
      <c r="DB102" s="1007" t="s">
        <v>604</v>
      </c>
      <c r="DC102" s="1008"/>
      <c r="DD102" s="1008"/>
      <c r="DE102" s="1008"/>
      <c r="DF102" s="1009"/>
      <c r="DG102" s="1007" t="s">
        <v>604</v>
      </c>
      <c r="DH102" s="1008"/>
      <c r="DI102" s="1008"/>
      <c r="DJ102" s="1008"/>
      <c r="DK102" s="1009"/>
      <c r="DL102" s="1007" t="s">
        <v>604</v>
      </c>
      <c r="DM102" s="1008"/>
      <c r="DN102" s="1008"/>
      <c r="DO102" s="1008"/>
      <c r="DP102" s="1009"/>
      <c r="DQ102" s="1007" t="s">
        <v>604</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308</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308</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308</v>
      </c>
      <c r="DR109" s="951"/>
      <c r="DS109" s="951"/>
      <c r="DT109" s="951"/>
      <c r="DU109" s="952"/>
      <c r="DV109" s="953" t="s">
        <v>442</v>
      </c>
      <c r="DW109" s="951"/>
      <c r="DX109" s="951"/>
      <c r="DY109" s="951"/>
      <c r="DZ109" s="982"/>
    </row>
    <row r="110" spans="1:131" s="248" customFormat="1" ht="26.25" customHeight="1" x14ac:dyDescent="0.2">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874404</v>
      </c>
      <c r="AB110" s="944"/>
      <c r="AC110" s="944"/>
      <c r="AD110" s="944"/>
      <c r="AE110" s="945"/>
      <c r="AF110" s="946">
        <v>873254</v>
      </c>
      <c r="AG110" s="944"/>
      <c r="AH110" s="944"/>
      <c r="AI110" s="944"/>
      <c r="AJ110" s="945"/>
      <c r="AK110" s="946">
        <v>882133</v>
      </c>
      <c r="AL110" s="944"/>
      <c r="AM110" s="944"/>
      <c r="AN110" s="944"/>
      <c r="AO110" s="945"/>
      <c r="AP110" s="947">
        <v>17.3</v>
      </c>
      <c r="AQ110" s="948"/>
      <c r="AR110" s="948"/>
      <c r="AS110" s="948"/>
      <c r="AT110" s="949"/>
      <c r="AU110" s="983" t="s">
        <v>74</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8100898</v>
      </c>
      <c r="BR110" s="891"/>
      <c r="BS110" s="891"/>
      <c r="BT110" s="891"/>
      <c r="BU110" s="891"/>
      <c r="BV110" s="891">
        <v>8431679</v>
      </c>
      <c r="BW110" s="891"/>
      <c r="BX110" s="891"/>
      <c r="BY110" s="891"/>
      <c r="BZ110" s="891"/>
      <c r="CA110" s="891">
        <v>8465183</v>
      </c>
      <c r="CB110" s="891"/>
      <c r="CC110" s="891"/>
      <c r="CD110" s="891"/>
      <c r="CE110" s="891"/>
      <c r="CF110" s="915">
        <v>165.8</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448</v>
      </c>
      <c r="DH110" s="891"/>
      <c r="DI110" s="891"/>
      <c r="DJ110" s="891"/>
      <c r="DK110" s="891"/>
      <c r="DL110" s="891" t="s">
        <v>449</v>
      </c>
      <c r="DM110" s="891"/>
      <c r="DN110" s="891"/>
      <c r="DO110" s="891"/>
      <c r="DP110" s="891"/>
      <c r="DQ110" s="891">
        <v>429488</v>
      </c>
      <c r="DR110" s="891"/>
      <c r="DS110" s="891"/>
      <c r="DT110" s="891"/>
      <c r="DU110" s="891"/>
      <c r="DV110" s="892">
        <v>8.4</v>
      </c>
      <c r="DW110" s="892"/>
      <c r="DX110" s="892"/>
      <c r="DY110" s="892"/>
      <c r="DZ110" s="893"/>
    </row>
    <row r="111" spans="1:131" s="248" customFormat="1" ht="26.25" customHeight="1" x14ac:dyDescent="0.2">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448</v>
      </c>
      <c r="AG111" s="972"/>
      <c r="AH111" s="972"/>
      <c r="AI111" s="972"/>
      <c r="AJ111" s="973"/>
      <c r="AK111" s="974" t="s">
        <v>448</v>
      </c>
      <c r="AL111" s="972"/>
      <c r="AM111" s="972"/>
      <c r="AN111" s="972"/>
      <c r="AO111" s="973"/>
      <c r="AP111" s="975" t="s">
        <v>448</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v>339716</v>
      </c>
      <c r="BR111" s="863"/>
      <c r="BS111" s="863"/>
      <c r="BT111" s="863"/>
      <c r="BU111" s="863"/>
      <c r="BV111" s="863" t="s">
        <v>452</v>
      </c>
      <c r="BW111" s="863"/>
      <c r="BX111" s="863"/>
      <c r="BY111" s="863"/>
      <c r="BZ111" s="863"/>
      <c r="CA111" s="863">
        <v>429488</v>
      </c>
      <c r="CB111" s="863"/>
      <c r="CC111" s="863"/>
      <c r="CD111" s="863"/>
      <c r="CE111" s="863"/>
      <c r="CF111" s="924">
        <v>8.4</v>
      </c>
      <c r="CG111" s="925"/>
      <c r="CH111" s="925"/>
      <c r="CI111" s="925"/>
      <c r="CJ111" s="925"/>
      <c r="CK111" s="980"/>
      <c r="CL111" s="867"/>
      <c r="CM111" s="870" t="s">
        <v>453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452</v>
      </c>
      <c r="DH111" s="863"/>
      <c r="DI111" s="863"/>
      <c r="DJ111" s="863"/>
      <c r="DK111" s="863"/>
      <c r="DL111" s="863" t="s">
        <v>452</v>
      </c>
      <c r="DM111" s="863"/>
      <c r="DN111" s="863"/>
      <c r="DO111" s="863"/>
      <c r="DP111" s="863"/>
      <c r="DQ111" s="863" t="s">
        <v>452</v>
      </c>
      <c r="DR111" s="863"/>
      <c r="DS111" s="863"/>
      <c r="DT111" s="863"/>
      <c r="DU111" s="863"/>
      <c r="DV111" s="840" t="s">
        <v>452</v>
      </c>
      <c r="DW111" s="840"/>
      <c r="DX111" s="840"/>
      <c r="DY111" s="840"/>
      <c r="DZ111" s="841"/>
    </row>
    <row r="112" spans="1:131" s="248" customFormat="1" ht="26.25" customHeight="1" x14ac:dyDescent="0.2">
      <c r="A112" s="965" t="s">
        <v>454</v>
      </c>
      <c r="B112" s="966"/>
      <c r="C112" s="796" t="s">
        <v>455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130</v>
      </c>
      <c r="AG112" s="826"/>
      <c r="AH112" s="826"/>
      <c r="AI112" s="826"/>
      <c r="AJ112" s="827"/>
      <c r="AK112" s="828" t="s">
        <v>456</v>
      </c>
      <c r="AL112" s="826"/>
      <c r="AM112" s="826"/>
      <c r="AN112" s="826"/>
      <c r="AO112" s="827"/>
      <c r="AP112" s="873" t="s">
        <v>456</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592556</v>
      </c>
      <c r="BR112" s="863"/>
      <c r="BS112" s="863"/>
      <c r="BT112" s="863"/>
      <c r="BU112" s="863"/>
      <c r="BV112" s="863">
        <v>151716</v>
      </c>
      <c r="BW112" s="863"/>
      <c r="BX112" s="863"/>
      <c r="BY112" s="863"/>
      <c r="BZ112" s="863"/>
      <c r="CA112" s="863">
        <v>381045</v>
      </c>
      <c r="CB112" s="863"/>
      <c r="CC112" s="863"/>
      <c r="CD112" s="863"/>
      <c r="CE112" s="863"/>
      <c r="CF112" s="924">
        <v>7.5</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130</v>
      </c>
      <c r="DH112" s="863"/>
      <c r="DI112" s="863"/>
      <c r="DJ112" s="863"/>
      <c r="DK112" s="863"/>
      <c r="DL112" s="863" t="s">
        <v>459</v>
      </c>
      <c r="DM112" s="863"/>
      <c r="DN112" s="863"/>
      <c r="DO112" s="863"/>
      <c r="DP112" s="863"/>
      <c r="DQ112" s="863" t="s">
        <v>460</v>
      </c>
      <c r="DR112" s="863"/>
      <c r="DS112" s="863"/>
      <c r="DT112" s="863"/>
      <c r="DU112" s="863"/>
      <c r="DV112" s="840" t="s">
        <v>461</v>
      </c>
      <c r="DW112" s="840"/>
      <c r="DX112" s="840"/>
      <c r="DY112" s="840"/>
      <c r="DZ112" s="841"/>
    </row>
    <row r="113" spans="1:130" s="248" customFormat="1" ht="26.25" customHeight="1" x14ac:dyDescent="0.2">
      <c r="A113" s="967"/>
      <c r="B113" s="968"/>
      <c r="C113" s="796" t="s">
        <v>462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49896</v>
      </c>
      <c r="AB113" s="972"/>
      <c r="AC113" s="972"/>
      <c r="AD113" s="972"/>
      <c r="AE113" s="973"/>
      <c r="AF113" s="974">
        <v>50638</v>
      </c>
      <c r="AG113" s="972"/>
      <c r="AH113" s="972"/>
      <c r="AI113" s="972"/>
      <c r="AJ113" s="973"/>
      <c r="AK113" s="974">
        <v>50047</v>
      </c>
      <c r="AL113" s="972"/>
      <c r="AM113" s="972"/>
      <c r="AN113" s="972"/>
      <c r="AO113" s="973"/>
      <c r="AP113" s="975">
        <v>1</v>
      </c>
      <c r="AQ113" s="976"/>
      <c r="AR113" s="976"/>
      <c r="AS113" s="976"/>
      <c r="AT113" s="977"/>
      <c r="AU113" s="985"/>
      <c r="AV113" s="986"/>
      <c r="AW113" s="986"/>
      <c r="AX113" s="986"/>
      <c r="AY113" s="986"/>
      <c r="AZ113" s="861" t="s">
        <v>463</v>
      </c>
      <c r="BA113" s="796"/>
      <c r="BB113" s="796"/>
      <c r="BC113" s="796"/>
      <c r="BD113" s="796"/>
      <c r="BE113" s="796"/>
      <c r="BF113" s="796"/>
      <c r="BG113" s="796"/>
      <c r="BH113" s="796"/>
      <c r="BI113" s="796"/>
      <c r="BJ113" s="796"/>
      <c r="BK113" s="796"/>
      <c r="BL113" s="796"/>
      <c r="BM113" s="796"/>
      <c r="BN113" s="796"/>
      <c r="BO113" s="796"/>
      <c r="BP113" s="797"/>
      <c r="BQ113" s="862">
        <v>388320</v>
      </c>
      <c r="BR113" s="863"/>
      <c r="BS113" s="863"/>
      <c r="BT113" s="863"/>
      <c r="BU113" s="863"/>
      <c r="BV113" s="863">
        <v>367735</v>
      </c>
      <c r="BW113" s="863"/>
      <c r="BX113" s="863"/>
      <c r="BY113" s="863"/>
      <c r="BZ113" s="863"/>
      <c r="CA113" s="863">
        <v>323136</v>
      </c>
      <c r="CB113" s="863"/>
      <c r="CC113" s="863"/>
      <c r="CD113" s="863"/>
      <c r="CE113" s="863"/>
      <c r="CF113" s="924">
        <v>6.3</v>
      </c>
      <c r="CG113" s="925"/>
      <c r="CH113" s="925"/>
      <c r="CI113" s="925"/>
      <c r="CJ113" s="925"/>
      <c r="CK113" s="980"/>
      <c r="CL113" s="867"/>
      <c r="CM113" s="870" t="s">
        <v>464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456</v>
      </c>
      <c r="DH113" s="826"/>
      <c r="DI113" s="826"/>
      <c r="DJ113" s="826"/>
      <c r="DK113" s="827"/>
      <c r="DL113" s="828" t="s">
        <v>130</v>
      </c>
      <c r="DM113" s="826"/>
      <c r="DN113" s="826"/>
      <c r="DO113" s="826"/>
      <c r="DP113" s="827"/>
      <c r="DQ113" s="828" t="s">
        <v>461</v>
      </c>
      <c r="DR113" s="826"/>
      <c r="DS113" s="826"/>
      <c r="DT113" s="826"/>
      <c r="DU113" s="827"/>
      <c r="DV113" s="873" t="s">
        <v>459</v>
      </c>
      <c r="DW113" s="874"/>
      <c r="DX113" s="874"/>
      <c r="DY113" s="874"/>
      <c r="DZ113" s="875"/>
    </row>
    <row r="114" spans="1:130" s="248" customFormat="1" ht="26.25" customHeight="1" x14ac:dyDescent="0.2">
      <c r="A114" s="967"/>
      <c r="B114" s="968"/>
      <c r="C114" s="796" t="s">
        <v>465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29652</v>
      </c>
      <c r="AB114" s="826"/>
      <c r="AC114" s="826"/>
      <c r="AD114" s="826"/>
      <c r="AE114" s="827"/>
      <c r="AF114" s="828">
        <v>27908</v>
      </c>
      <c r="AG114" s="826"/>
      <c r="AH114" s="826"/>
      <c r="AI114" s="826"/>
      <c r="AJ114" s="827"/>
      <c r="AK114" s="828">
        <v>59943</v>
      </c>
      <c r="AL114" s="826"/>
      <c r="AM114" s="826"/>
      <c r="AN114" s="826"/>
      <c r="AO114" s="827"/>
      <c r="AP114" s="873">
        <v>1.2</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2500970</v>
      </c>
      <c r="BR114" s="863"/>
      <c r="BS114" s="863"/>
      <c r="BT114" s="863"/>
      <c r="BU114" s="863"/>
      <c r="BV114" s="863">
        <v>2541692</v>
      </c>
      <c r="BW114" s="863"/>
      <c r="BX114" s="863"/>
      <c r="BY114" s="863"/>
      <c r="BZ114" s="863"/>
      <c r="CA114" s="863">
        <v>2525505</v>
      </c>
      <c r="CB114" s="863"/>
      <c r="CC114" s="863"/>
      <c r="CD114" s="863"/>
      <c r="CE114" s="863"/>
      <c r="CF114" s="924">
        <v>49.5</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461</v>
      </c>
      <c r="DH114" s="826"/>
      <c r="DI114" s="826"/>
      <c r="DJ114" s="826"/>
      <c r="DK114" s="827"/>
      <c r="DL114" s="828" t="s">
        <v>468</v>
      </c>
      <c r="DM114" s="826"/>
      <c r="DN114" s="826"/>
      <c r="DO114" s="826"/>
      <c r="DP114" s="827"/>
      <c r="DQ114" s="828" t="s">
        <v>469</v>
      </c>
      <c r="DR114" s="826"/>
      <c r="DS114" s="826"/>
      <c r="DT114" s="826"/>
      <c r="DU114" s="827"/>
      <c r="DV114" s="873" t="s">
        <v>456</v>
      </c>
      <c r="DW114" s="874"/>
      <c r="DX114" s="874"/>
      <c r="DY114" s="874"/>
      <c r="DZ114" s="875"/>
    </row>
    <row r="115" spans="1:130" s="248" customFormat="1" ht="26.25" customHeight="1" x14ac:dyDescent="0.2">
      <c r="A115" s="967"/>
      <c r="B115" s="968"/>
      <c r="C115" s="796" t="s">
        <v>470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460</v>
      </c>
      <c r="AB115" s="972"/>
      <c r="AC115" s="972"/>
      <c r="AD115" s="972"/>
      <c r="AE115" s="973"/>
      <c r="AF115" s="974" t="s">
        <v>471</v>
      </c>
      <c r="AG115" s="972"/>
      <c r="AH115" s="972"/>
      <c r="AI115" s="972"/>
      <c r="AJ115" s="973"/>
      <c r="AK115" s="974">
        <v>10682</v>
      </c>
      <c r="AL115" s="972"/>
      <c r="AM115" s="972"/>
      <c r="AN115" s="972"/>
      <c r="AO115" s="973"/>
      <c r="AP115" s="975">
        <v>0.2</v>
      </c>
      <c r="AQ115" s="976"/>
      <c r="AR115" s="976"/>
      <c r="AS115" s="976"/>
      <c r="AT115" s="977"/>
      <c r="AU115" s="985"/>
      <c r="AV115" s="986"/>
      <c r="AW115" s="986"/>
      <c r="AX115" s="986"/>
      <c r="AY115" s="986"/>
      <c r="AZ115" s="861" t="s">
        <v>472</v>
      </c>
      <c r="BA115" s="796"/>
      <c r="BB115" s="796"/>
      <c r="BC115" s="796"/>
      <c r="BD115" s="796"/>
      <c r="BE115" s="796"/>
      <c r="BF115" s="796"/>
      <c r="BG115" s="796"/>
      <c r="BH115" s="796"/>
      <c r="BI115" s="796"/>
      <c r="BJ115" s="796"/>
      <c r="BK115" s="796"/>
      <c r="BL115" s="796"/>
      <c r="BM115" s="796"/>
      <c r="BN115" s="796"/>
      <c r="BO115" s="796"/>
      <c r="BP115" s="797"/>
      <c r="BQ115" s="862" t="s">
        <v>130</v>
      </c>
      <c r="BR115" s="863"/>
      <c r="BS115" s="863"/>
      <c r="BT115" s="863"/>
      <c r="BU115" s="863"/>
      <c r="BV115" s="863" t="s">
        <v>130</v>
      </c>
      <c r="BW115" s="863"/>
      <c r="BX115" s="863"/>
      <c r="BY115" s="863"/>
      <c r="BZ115" s="863"/>
      <c r="CA115" s="863" t="s">
        <v>461</v>
      </c>
      <c r="CB115" s="863"/>
      <c r="CC115" s="863"/>
      <c r="CD115" s="863"/>
      <c r="CE115" s="863"/>
      <c r="CF115" s="924" t="s">
        <v>459</v>
      </c>
      <c r="CG115" s="925"/>
      <c r="CH115" s="925"/>
      <c r="CI115" s="925"/>
      <c r="CJ115" s="925"/>
      <c r="CK115" s="980"/>
      <c r="CL115" s="867"/>
      <c r="CM115" s="861" t="s">
        <v>473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339716</v>
      </c>
      <c r="DH115" s="826"/>
      <c r="DI115" s="826"/>
      <c r="DJ115" s="826"/>
      <c r="DK115" s="827"/>
      <c r="DL115" s="828" t="s">
        <v>456</v>
      </c>
      <c r="DM115" s="826"/>
      <c r="DN115" s="826"/>
      <c r="DO115" s="826"/>
      <c r="DP115" s="827"/>
      <c r="DQ115" s="828" t="s">
        <v>460</v>
      </c>
      <c r="DR115" s="826"/>
      <c r="DS115" s="826"/>
      <c r="DT115" s="826"/>
      <c r="DU115" s="827"/>
      <c r="DV115" s="873" t="s">
        <v>130</v>
      </c>
      <c r="DW115" s="874"/>
      <c r="DX115" s="874"/>
      <c r="DY115" s="874"/>
      <c r="DZ115" s="875"/>
    </row>
    <row r="116" spans="1:130" s="248" customFormat="1" ht="26.25" customHeight="1" x14ac:dyDescent="0.2">
      <c r="A116" s="969"/>
      <c r="B116" s="970"/>
      <c r="C116" s="929" t="s">
        <v>474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v>
      </c>
      <c r="AB116" s="826"/>
      <c r="AC116" s="826"/>
      <c r="AD116" s="826"/>
      <c r="AE116" s="827"/>
      <c r="AF116" s="828" t="s">
        <v>468</v>
      </c>
      <c r="AG116" s="826"/>
      <c r="AH116" s="826"/>
      <c r="AI116" s="826"/>
      <c r="AJ116" s="827"/>
      <c r="AK116" s="828">
        <v>4</v>
      </c>
      <c r="AL116" s="826"/>
      <c r="AM116" s="826"/>
      <c r="AN116" s="826"/>
      <c r="AO116" s="827"/>
      <c r="AP116" s="873">
        <v>0</v>
      </c>
      <c r="AQ116" s="874"/>
      <c r="AR116" s="874"/>
      <c r="AS116" s="874"/>
      <c r="AT116" s="875"/>
      <c r="AU116" s="985"/>
      <c r="AV116" s="986"/>
      <c r="AW116" s="986"/>
      <c r="AX116" s="986"/>
      <c r="AY116" s="986"/>
      <c r="AZ116" s="912" t="s">
        <v>475</v>
      </c>
      <c r="BA116" s="913"/>
      <c r="BB116" s="913"/>
      <c r="BC116" s="913"/>
      <c r="BD116" s="913"/>
      <c r="BE116" s="913"/>
      <c r="BF116" s="913"/>
      <c r="BG116" s="913"/>
      <c r="BH116" s="913"/>
      <c r="BI116" s="913"/>
      <c r="BJ116" s="913"/>
      <c r="BK116" s="913"/>
      <c r="BL116" s="913"/>
      <c r="BM116" s="913"/>
      <c r="BN116" s="913"/>
      <c r="BO116" s="913"/>
      <c r="BP116" s="914"/>
      <c r="BQ116" s="862" t="s">
        <v>471</v>
      </c>
      <c r="BR116" s="863"/>
      <c r="BS116" s="863"/>
      <c r="BT116" s="863"/>
      <c r="BU116" s="863"/>
      <c r="BV116" s="863" t="s">
        <v>461</v>
      </c>
      <c r="BW116" s="863"/>
      <c r="BX116" s="863"/>
      <c r="BY116" s="863"/>
      <c r="BZ116" s="863"/>
      <c r="CA116" s="863" t="s">
        <v>130</v>
      </c>
      <c r="CB116" s="863"/>
      <c r="CC116" s="863"/>
      <c r="CD116" s="863"/>
      <c r="CE116" s="863"/>
      <c r="CF116" s="924" t="s">
        <v>461</v>
      </c>
      <c r="CG116" s="925"/>
      <c r="CH116" s="925"/>
      <c r="CI116" s="925"/>
      <c r="CJ116" s="925"/>
      <c r="CK116" s="980"/>
      <c r="CL116" s="867"/>
      <c r="CM116" s="870" t="s">
        <v>476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130</v>
      </c>
      <c r="DH116" s="826"/>
      <c r="DI116" s="826"/>
      <c r="DJ116" s="826"/>
      <c r="DK116" s="827"/>
      <c r="DL116" s="828" t="s">
        <v>461</v>
      </c>
      <c r="DM116" s="826"/>
      <c r="DN116" s="826"/>
      <c r="DO116" s="826"/>
      <c r="DP116" s="827"/>
      <c r="DQ116" s="828" t="s">
        <v>130</v>
      </c>
      <c r="DR116" s="826"/>
      <c r="DS116" s="826"/>
      <c r="DT116" s="826"/>
      <c r="DU116" s="827"/>
      <c r="DV116" s="873" t="s">
        <v>461</v>
      </c>
      <c r="DW116" s="874"/>
      <c r="DX116" s="874"/>
      <c r="DY116" s="874"/>
      <c r="DZ116" s="875"/>
    </row>
    <row r="117" spans="1:130" s="248" customFormat="1" ht="26.25" customHeight="1" x14ac:dyDescent="0.2">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477</v>
      </c>
      <c r="Z117" s="952"/>
      <c r="AA117" s="957">
        <v>953953</v>
      </c>
      <c r="AB117" s="958"/>
      <c r="AC117" s="958"/>
      <c r="AD117" s="958"/>
      <c r="AE117" s="959"/>
      <c r="AF117" s="960">
        <v>951800</v>
      </c>
      <c r="AG117" s="958"/>
      <c r="AH117" s="958"/>
      <c r="AI117" s="958"/>
      <c r="AJ117" s="959"/>
      <c r="AK117" s="960">
        <v>1002809</v>
      </c>
      <c r="AL117" s="958"/>
      <c r="AM117" s="958"/>
      <c r="AN117" s="958"/>
      <c r="AO117" s="959"/>
      <c r="AP117" s="961"/>
      <c r="AQ117" s="962"/>
      <c r="AR117" s="962"/>
      <c r="AS117" s="962"/>
      <c r="AT117" s="963"/>
      <c r="AU117" s="985"/>
      <c r="AV117" s="986"/>
      <c r="AW117" s="986"/>
      <c r="AX117" s="986"/>
      <c r="AY117" s="986"/>
      <c r="AZ117" s="912" t="s">
        <v>478</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461</v>
      </c>
      <c r="BW117" s="863"/>
      <c r="BX117" s="863"/>
      <c r="BY117" s="863"/>
      <c r="BZ117" s="863"/>
      <c r="CA117" s="863" t="s">
        <v>461</v>
      </c>
      <c r="CB117" s="863"/>
      <c r="CC117" s="863"/>
      <c r="CD117" s="863"/>
      <c r="CE117" s="863"/>
      <c r="CF117" s="924" t="s">
        <v>461</v>
      </c>
      <c r="CG117" s="925"/>
      <c r="CH117" s="925"/>
      <c r="CI117" s="925"/>
      <c r="CJ117" s="925"/>
      <c r="CK117" s="980"/>
      <c r="CL117" s="867"/>
      <c r="CM117" s="870" t="s">
        <v>479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461</v>
      </c>
      <c r="DM117" s="826"/>
      <c r="DN117" s="826"/>
      <c r="DO117" s="826"/>
      <c r="DP117" s="827"/>
      <c r="DQ117" s="828" t="s">
        <v>130</v>
      </c>
      <c r="DR117" s="826"/>
      <c r="DS117" s="826"/>
      <c r="DT117" s="826"/>
      <c r="DU117" s="827"/>
      <c r="DV117" s="873" t="s">
        <v>469</v>
      </c>
      <c r="DW117" s="874"/>
      <c r="DX117" s="874"/>
      <c r="DY117" s="874"/>
      <c r="DZ117" s="875"/>
    </row>
    <row r="118" spans="1:130" s="248" customFormat="1" ht="26.25" customHeight="1" x14ac:dyDescent="0.2">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308</v>
      </c>
      <c r="AL118" s="951"/>
      <c r="AM118" s="951"/>
      <c r="AN118" s="951"/>
      <c r="AO118" s="952"/>
      <c r="AP118" s="954" t="s">
        <v>442</v>
      </c>
      <c r="AQ118" s="955"/>
      <c r="AR118" s="955"/>
      <c r="AS118" s="955"/>
      <c r="AT118" s="956"/>
      <c r="AU118" s="985"/>
      <c r="AV118" s="986"/>
      <c r="AW118" s="986"/>
      <c r="AX118" s="986"/>
      <c r="AY118" s="986"/>
      <c r="AZ118" s="928" t="s">
        <v>480</v>
      </c>
      <c r="BA118" s="929"/>
      <c r="BB118" s="929"/>
      <c r="BC118" s="929"/>
      <c r="BD118" s="929"/>
      <c r="BE118" s="929"/>
      <c r="BF118" s="929"/>
      <c r="BG118" s="929"/>
      <c r="BH118" s="929"/>
      <c r="BI118" s="929"/>
      <c r="BJ118" s="929"/>
      <c r="BK118" s="929"/>
      <c r="BL118" s="929"/>
      <c r="BM118" s="929"/>
      <c r="BN118" s="929"/>
      <c r="BO118" s="929"/>
      <c r="BP118" s="930"/>
      <c r="BQ118" s="931" t="s">
        <v>459</v>
      </c>
      <c r="BR118" s="894"/>
      <c r="BS118" s="894"/>
      <c r="BT118" s="894"/>
      <c r="BU118" s="894"/>
      <c r="BV118" s="894" t="s">
        <v>130</v>
      </c>
      <c r="BW118" s="894"/>
      <c r="BX118" s="894"/>
      <c r="BY118" s="894"/>
      <c r="BZ118" s="894"/>
      <c r="CA118" s="894" t="s">
        <v>130</v>
      </c>
      <c r="CB118" s="894"/>
      <c r="CC118" s="894"/>
      <c r="CD118" s="894"/>
      <c r="CE118" s="894"/>
      <c r="CF118" s="924" t="s">
        <v>461</v>
      </c>
      <c r="CG118" s="925"/>
      <c r="CH118" s="925"/>
      <c r="CI118" s="925"/>
      <c r="CJ118" s="925"/>
      <c r="CK118" s="980"/>
      <c r="CL118" s="867"/>
      <c r="CM118" s="870" t="s">
        <v>481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461</v>
      </c>
      <c r="DH118" s="826"/>
      <c r="DI118" s="826"/>
      <c r="DJ118" s="826"/>
      <c r="DK118" s="827"/>
      <c r="DL118" s="828" t="s">
        <v>130</v>
      </c>
      <c r="DM118" s="826"/>
      <c r="DN118" s="826"/>
      <c r="DO118" s="826"/>
      <c r="DP118" s="827"/>
      <c r="DQ118" s="828" t="s">
        <v>461</v>
      </c>
      <c r="DR118" s="826"/>
      <c r="DS118" s="826"/>
      <c r="DT118" s="826"/>
      <c r="DU118" s="827"/>
      <c r="DV118" s="873" t="s">
        <v>461</v>
      </c>
      <c r="DW118" s="874"/>
      <c r="DX118" s="874"/>
      <c r="DY118" s="874"/>
      <c r="DZ118" s="875"/>
    </row>
    <row r="119" spans="1:130" s="248" customFormat="1" ht="26.25" customHeight="1" x14ac:dyDescent="0.2">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461</v>
      </c>
      <c r="AB119" s="944"/>
      <c r="AC119" s="944"/>
      <c r="AD119" s="944"/>
      <c r="AE119" s="945"/>
      <c r="AF119" s="946" t="s">
        <v>468</v>
      </c>
      <c r="AG119" s="944"/>
      <c r="AH119" s="944"/>
      <c r="AI119" s="944"/>
      <c r="AJ119" s="945"/>
      <c r="AK119" s="946">
        <v>10682</v>
      </c>
      <c r="AL119" s="944"/>
      <c r="AM119" s="944"/>
      <c r="AN119" s="944"/>
      <c r="AO119" s="945"/>
      <c r="AP119" s="947">
        <v>0.2</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482</v>
      </c>
      <c r="BP119" s="927"/>
      <c r="BQ119" s="931">
        <v>11922460</v>
      </c>
      <c r="BR119" s="894"/>
      <c r="BS119" s="894"/>
      <c r="BT119" s="894"/>
      <c r="BU119" s="894"/>
      <c r="BV119" s="894">
        <v>11492822</v>
      </c>
      <c r="BW119" s="894"/>
      <c r="BX119" s="894"/>
      <c r="BY119" s="894"/>
      <c r="BZ119" s="894"/>
      <c r="CA119" s="894">
        <v>12124357</v>
      </c>
      <c r="CB119" s="894"/>
      <c r="CC119" s="894"/>
      <c r="CD119" s="894"/>
      <c r="CE119" s="894"/>
      <c r="CF119" s="792"/>
      <c r="CG119" s="793"/>
      <c r="CH119" s="793"/>
      <c r="CI119" s="793"/>
      <c r="CJ119" s="883"/>
      <c r="CK119" s="981"/>
      <c r="CL119" s="869"/>
      <c r="CM119" s="887" t="s">
        <v>483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471</v>
      </c>
      <c r="DH119" s="809"/>
      <c r="DI119" s="809"/>
      <c r="DJ119" s="809"/>
      <c r="DK119" s="810"/>
      <c r="DL119" s="811" t="s">
        <v>461</v>
      </c>
      <c r="DM119" s="809"/>
      <c r="DN119" s="809"/>
      <c r="DO119" s="809"/>
      <c r="DP119" s="810"/>
      <c r="DQ119" s="811" t="s">
        <v>461</v>
      </c>
      <c r="DR119" s="809"/>
      <c r="DS119" s="809"/>
      <c r="DT119" s="809"/>
      <c r="DU119" s="810"/>
      <c r="DV119" s="897" t="s">
        <v>456</v>
      </c>
      <c r="DW119" s="898"/>
      <c r="DX119" s="898"/>
      <c r="DY119" s="898"/>
      <c r="DZ119" s="899"/>
    </row>
    <row r="120" spans="1:130" s="248" customFormat="1" ht="26.25" customHeight="1" x14ac:dyDescent="0.2">
      <c r="A120" s="866"/>
      <c r="B120" s="867"/>
      <c r="C120" s="870" t="s">
        <v>453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461</v>
      </c>
      <c r="AB120" s="826"/>
      <c r="AC120" s="826"/>
      <c r="AD120" s="826"/>
      <c r="AE120" s="827"/>
      <c r="AF120" s="828" t="s">
        <v>471</v>
      </c>
      <c r="AG120" s="826"/>
      <c r="AH120" s="826"/>
      <c r="AI120" s="826"/>
      <c r="AJ120" s="827"/>
      <c r="AK120" s="828" t="s">
        <v>468</v>
      </c>
      <c r="AL120" s="826"/>
      <c r="AM120" s="826"/>
      <c r="AN120" s="826"/>
      <c r="AO120" s="827"/>
      <c r="AP120" s="873" t="s">
        <v>468</v>
      </c>
      <c r="AQ120" s="874"/>
      <c r="AR120" s="874"/>
      <c r="AS120" s="874"/>
      <c r="AT120" s="875"/>
      <c r="AU120" s="932" t="s">
        <v>484</v>
      </c>
      <c r="AV120" s="933"/>
      <c r="AW120" s="933"/>
      <c r="AX120" s="933"/>
      <c r="AY120" s="934"/>
      <c r="AZ120" s="909" t="s">
        <v>485</v>
      </c>
      <c r="BA120" s="854"/>
      <c r="BB120" s="854"/>
      <c r="BC120" s="854"/>
      <c r="BD120" s="854"/>
      <c r="BE120" s="854"/>
      <c r="BF120" s="854"/>
      <c r="BG120" s="854"/>
      <c r="BH120" s="854"/>
      <c r="BI120" s="854"/>
      <c r="BJ120" s="854"/>
      <c r="BK120" s="854"/>
      <c r="BL120" s="854"/>
      <c r="BM120" s="854"/>
      <c r="BN120" s="854"/>
      <c r="BO120" s="854"/>
      <c r="BP120" s="855"/>
      <c r="BQ120" s="910">
        <v>10782947</v>
      </c>
      <c r="BR120" s="891"/>
      <c r="BS120" s="891"/>
      <c r="BT120" s="891"/>
      <c r="BU120" s="891"/>
      <c r="BV120" s="891">
        <v>5785175</v>
      </c>
      <c r="BW120" s="891"/>
      <c r="BX120" s="891"/>
      <c r="BY120" s="891"/>
      <c r="BZ120" s="891"/>
      <c r="CA120" s="891">
        <v>5440378</v>
      </c>
      <c r="CB120" s="891"/>
      <c r="CC120" s="891"/>
      <c r="CD120" s="891"/>
      <c r="CE120" s="891"/>
      <c r="CF120" s="915">
        <v>106.5</v>
      </c>
      <c r="CG120" s="916"/>
      <c r="CH120" s="916"/>
      <c r="CI120" s="916"/>
      <c r="CJ120" s="916"/>
      <c r="CK120" s="917" t="s">
        <v>486</v>
      </c>
      <c r="CL120" s="901"/>
      <c r="CM120" s="901"/>
      <c r="CN120" s="901"/>
      <c r="CO120" s="902"/>
      <c r="CP120" s="921" t="s">
        <v>487</v>
      </c>
      <c r="CQ120" s="922"/>
      <c r="CR120" s="922"/>
      <c r="CS120" s="922"/>
      <c r="CT120" s="922"/>
      <c r="CU120" s="922"/>
      <c r="CV120" s="922"/>
      <c r="CW120" s="922"/>
      <c r="CX120" s="922"/>
      <c r="CY120" s="922"/>
      <c r="CZ120" s="922"/>
      <c r="DA120" s="922"/>
      <c r="DB120" s="922"/>
      <c r="DC120" s="922"/>
      <c r="DD120" s="922"/>
      <c r="DE120" s="922"/>
      <c r="DF120" s="923"/>
      <c r="DG120" s="910">
        <v>461508</v>
      </c>
      <c r="DH120" s="891"/>
      <c r="DI120" s="891"/>
      <c r="DJ120" s="891"/>
      <c r="DK120" s="891"/>
      <c r="DL120" s="891" t="s">
        <v>130</v>
      </c>
      <c r="DM120" s="891"/>
      <c r="DN120" s="891"/>
      <c r="DO120" s="891"/>
      <c r="DP120" s="891"/>
      <c r="DQ120" s="891">
        <v>381045</v>
      </c>
      <c r="DR120" s="891"/>
      <c r="DS120" s="891"/>
      <c r="DT120" s="891"/>
      <c r="DU120" s="891"/>
      <c r="DV120" s="892">
        <v>7.5</v>
      </c>
      <c r="DW120" s="892"/>
      <c r="DX120" s="892"/>
      <c r="DY120" s="892"/>
      <c r="DZ120" s="893"/>
    </row>
    <row r="121" spans="1:130" s="248" customFormat="1" ht="26.25" customHeight="1" x14ac:dyDescent="0.2">
      <c r="A121" s="866"/>
      <c r="B121" s="867"/>
      <c r="C121" s="912" t="s">
        <v>488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461</v>
      </c>
      <c r="AG121" s="826"/>
      <c r="AH121" s="826"/>
      <c r="AI121" s="826"/>
      <c r="AJ121" s="827"/>
      <c r="AK121" s="828" t="s">
        <v>130</v>
      </c>
      <c r="AL121" s="826"/>
      <c r="AM121" s="826"/>
      <c r="AN121" s="826"/>
      <c r="AO121" s="827"/>
      <c r="AP121" s="873" t="s">
        <v>461</v>
      </c>
      <c r="AQ121" s="874"/>
      <c r="AR121" s="874"/>
      <c r="AS121" s="874"/>
      <c r="AT121" s="875"/>
      <c r="AU121" s="935"/>
      <c r="AV121" s="936"/>
      <c r="AW121" s="936"/>
      <c r="AX121" s="936"/>
      <c r="AY121" s="937"/>
      <c r="AZ121" s="861" t="s">
        <v>489</v>
      </c>
      <c r="BA121" s="796"/>
      <c r="BB121" s="796"/>
      <c r="BC121" s="796"/>
      <c r="BD121" s="796"/>
      <c r="BE121" s="796"/>
      <c r="BF121" s="796"/>
      <c r="BG121" s="796"/>
      <c r="BH121" s="796"/>
      <c r="BI121" s="796"/>
      <c r="BJ121" s="796"/>
      <c r="BK121" s="796"/>
      <c r="BL121" s="796"/>
      <c r="BM121" s="796"/>
      <c r="BN121" s="796"/>
      <c r="BO121" s="796"/>
      <c r="BP121" s="797"/>
      <c r="BQ121" s="862">
        <v>6872</v>
      </c>
      <c r="BR121" s="863"/>
      <c r="BS121" s="863"/>
      <c r="BT121" s="863"/>
      <c r="BU121" s="863"/>
      <c r="BV121" s="863">
        <v>4888</v>
      </c>
      <c r="BW121" s="863"/>
      <c r="BX121" s="863"/>
      <c r="BY121" s="863"/>
      <c r="BZ121" s="863"/>
      <c r="CA121" s="863">
        <v>3020</v>
      </c>
      <c r="CB121" s="863"/>
      <c r="CC121" s="863"/>
      <c r="CD121" s="863"/>
      <c r="CE121" s="863"/>
      <c r="CF121" s="924">
        <v>0.1</v>
      </c>
      <c r="CG121" s="925"/>
      <c r="CH121" s="925"/>
      <c r="CI121" s="925"/>
      <c r="CJ121" s="925"/>
      <c r="CK121" s="918"/>
      <c r="CL121" s="904"/>
      <c r="CM121" s="904"/>
      <c r="CN121" s="904"/>
      <c r="CO121" s="905"/>
      <c r="CP121" s="884" t="s">
        <v>414</v>
      </c>
      <c r="CQ121" s="885"/>
      <c r="CR121" s="885"/>
      <c r="CS121" s="885"/>
      <c r="CT121" s="885"/>
      <c r="CU121" s="885"/>
      <c r="CV121" s="885"/>
      <c r="CW121" s="885"/>
      <c r="CX121" s="885"/>
      <c r="CY121" s="885"/>
      <c r="CZ121" s="885"/>
      <c r="DA121" s="885"/>
      <c r="DB121" s="885"/>
      <c r="DC121" s="885"/>
      <c r="DD121" s="885"/>
      <c r="DE121" s="885"/>
      <c r="DF121" s="886"/>
      <c r="DG121" s="862" t="s">
        <v>130</v>
      </c>
      <c r="DH121" s="863"/>
      <c r="DI121" s="863"/>
      <c r="DJ121" s="863"/>
      <c r="DK121" s="863"/>
      <c r="DL121" s="863" t="s">
        <v>461</v>
      </c>
      <c r="DM121" s="863"/>
      <c r="DN121" s="863"/>
      <c r="DO121" s="863"/>
      <c r="DP121" s="863"/>
      <c r="DQ121" s="863" t="s">
        <v>461</v>
      </c>
      <c r="DR121" s="863"/>
      <c r="DS121" s="863"/>
      <c r="DT121" s="863"/>
      <c r="DU121" s="863"/>
      <c r="DV121" s="840" t="s">
        <v>461</v>
      </c>
      <c r="DW121" s="840"/>
      <c r="DX121" s="840"/>
      <c r="DY121" s="840"/>
      <c r="DZ121" s="841"/>
    </row>
    <row r="122" spans="1:130" s="248" customFormat="1" ht="26.25" customHeight="1" x14ac:dyDescent="0.2">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469</v>
      </c>
      <c r="AB122" s="826"/>
      <c r="AC122" s="826"/>
      <c r="AD122" s="826"/>
      <c r="AE122" s="827"/>
      <c r="AF122" s="828" t="s">
        <v>461</v>
      </c>
      <c r="AG122" s="826"/>
      <c r="AH122" s="826"/>
      <c r="AI122" s="826"/>
      <c r="AJ122" s="827"/>
      <c r="AK122" s="828" t="s">
        <v>130</v>
      </c>
      <c r="AL122" s="826"/>
      <c r="AM122" s="826"/>
      <c r="AN122" s="826"/>
      <c r="AO122" s="827"/>
      <c r="AP122" s="873" t="s">
        <v>468</v>
      </c>
      <c r="AQ122" s="874"/>
      <c r="AR122" s="874"/>
      <c r="AS122" s="874"/>
      <c r="AT122" s="875"/>
      <c r="AU122" s="935"/>
      <c r="AV122" s="936"/>
      <c r="AW122" s="936"/>
      <c r="AX122" s="936"/>
      <c r="AY122" s="937"/>
      <c r="AZ122" s="928" t="s">
        <v>490</v>
      </c>
      <c r="BA122" s="929"/>
      <c r="BB122" s="929"/>
      <c r="BC122" s="929"/>
      <c r="BD122" s="929"/>
      <c r="BE122" s="929"/>
      <c r="BF122" s="929"/>
      <c r="BG122" s="929"/>
      <c r="BH122" s="929"/>
      <c r="BI122" s="929"/>
      <c r="BJ122" s="929"/>
      <c r="BK122" s="929"/>
      <c r="BL122" s="929"/>
      <c r="BM122" s="929"/>
      <c r="BN122" s="929"/>
      <c r="BO122" s="929"/>
      <c r="BP122" s="930"/>
      <c r="BQ122" s="931">
        <v>6407039</v>
      </c>
      <c r="BR122" s="894"/>
      <c r="BS122" s="894"/>
      <c r="BT122" s="894"/>
      <c r="BU122" s="894"/>
      <c r="BV122" s="894">
        <v>6551747</v>
      </c>
      <c r="BW122" s="894"/>
      <c r="BX122" s="894"/>
      <c r="BY122" s="894"/>
      <c r="BZ122" s="894"/>
      <c r="CA122" s="894">
        <v>6808140</v>
      </c>
      <c r="CB122" s="894"/>
      <c r="CC122" s="894"/>
      <c r="CD122" s="894"/>
      <c r="CE122" s="894"/>
      <c r="CF122" s="895">
        <v>133.30000000000001</v>
      </c>
      <c r="CG122" s="896"/>
      <c r="CH122" s="896"/>
      <c r="CI122" s="896"/>
      <c r="CJ122" s="896"/>
      <c r="CK122" s="918"/>
      <c r="CL122" s="904"/>
      <c r="CM122" s="904"/>
      <c r="CN122" s="904"/>
      <c r="CO122" s="905"/>
      <c r="CP122" s="884" t="s">
        <v>491</v>
      </c>
      <c r="CQ122" s="885"/>
      <c r="CR122" s="885"/>
      <c r="CS122" s="885"/>
      <c r="CT122" s="885"/>
      <c r="CU122" s="885"/>
      <c r="CV122" s="885"/>
      <c r="CW122" s="885"/>
      <c r="CX122" s="885"/>
      <c r="CY122" s="885"/>
      <c r="CZ122" s="885"/>
      <c r="DA122" s="885"/>
      <c r="DB122" s="885"/>
      <c r="DC122" s="885"/>
      <c r="DD122" s="885"/>
      <c r="DE122" s="885"/>
      <c r="DF122" s="886"/>
      <c r="DG122" s="862" t="s">
        <v>130</v>
      </c>
      <c r="DH122" s="863"/>
      <c r="DI122" s="863"/>
      <c r="DJ122" s="863"/>
      <c r="DK122" s="863"/>
      <c r="DL122" s="863" t="s">
        <v>130</v>
      </c>
      <c r="DM122" s="863"/>
      <c r="DN122" s="863"/>
      <c r="DO122" s="863"/>
      <c r="DP122" s="863"/>
      <c r="DQ122" s="863" t="s">
        <v>130</v>
      </c>
      <c r="DR122" s="863"/>
      <c r="DS122" s="863"/>
      <c r="DT122" s="863"/>
      <c r="DU122" s="863"/>
      <c r="DV122" s="840" t="s">
        <v>130</v>
      </c>
      <c r="DW122" s="840"/>
      <c r="DX122" s="840"/>
      <c r="DY122" s="840"/>
      <c r="DZ122" s="841"/>
    </row>
    <row r="123" spans="1:130" s="248" customFormat="1" ht="26.25" customHeight="1" x14ac:dyDescent="0.2">
      <c r="A123" s="866"/>
      <c r="B123" s="867"/>
      <c r="C123" s="870" t="s">
        <v>476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469</v>
      </c>
      <c r="AB123" s="826"/>
      <c r="AC123" s="826"/>
      <c r="AD123" s="826"/>
      <c r="AE123" s="827"/>
      <c r="AF123" s="828" t="s">
        <v>471</v>
      </c>
      <c r="AG123" s="826"/>
      <c r="AH123" s="826"/>
      <c r="AI123" s="826"/>
      <c r="AJ123" s="827"/>
      <c r="AK123" s="828" t="s">
        <v>461</v>
      </c>
      <c r="AL123" s="826"/>
      <c r="AM123" s="826"/>
      <c r="AN123" s="826"/>
      <c r="AO123" s="827"/>
      <c r="AP123" s="873" t="s">
        <v>130</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492</v>
      </c>
      <c r="BP123" s="927"/>
      <c r="BQ123" s="881">
        <v>17196858</v>
      </c>
      <c r="BR123" s="882"/>
      <c r="BS123" s="882"/>
      <c r="BT123" s="882"/>
      <c r="BU123" s="882"/>
      <c r="BV123" s="882">
        <v>12341810</v>
      </c>
      <c r="BW123" s="882"/>
      <c r="BX123" s="882"/>
      <c r="BY123" s="882"/>
      <c r="BZ123" s="882"/>
      <c r="CA123" s="882">
        <v>12251538</v>
      </c>
      <c r="CB123" s="882"/>
      <c r="CC123" s="882"/>
      <c r="CD123" s="882"/>
      <c r="CE123" s="882"/>
      <c r="CF123" s="792"/>
      <c r="CG123" s="793"/>
      <c r="CH123" s="793"/>
      <c r="CI123" s="793"/>
      <c r="CJ123" s="883"/>
      <c r="CK123" s="918"/>
      <c r="CL123" s="904"/>
      <c r="CM123" s="904"/>
      <c r="CN123" s="904"/>
      <c r="CO123" s="905"/>
      <c r="CP123" s="884" t="s">
        <v>493</v>
      </c>
      <c r="CQ123" s="885"/>
      <c r="CR123" s="885"/>
      <c r="CS123" s="885"/>
      <c r="CT123" s="885"/>
      <c r="CU123" s="885"/>
      <c r="CV123" s="885"/>
      <c r="CW123" s="885"/>
      <c r="CX123" s="885"/>
      <c r="CY123" s="885"/>
      <c r="CZ123" s="885"/>
      <c r="DA123" s="885"/>
      <c r="DB123" s="885"/>
      <c r="DC123" s="885"/>
      <c r="DD123" s="885"/>
      <c r="DE123" s="885"/>
      <c r="DF123" s="886"/>
      <c r="DG123" s="825" t="s">
        <v>461</v>
      </c>
      <c r="DH123" s="826"/>
      <c r="DI123" s="826"/>
      <c r="DJ123" s="826"/>
      <c r="DK123" s="827"/>
      <c r="DL123" s="828" t="s">
        <v>130</v>
      </c>
      <c r="DM123" s="826"/>
      <c r="DN123" s="826"/>
      <c r="DO123" s="826"/>
      <c r="DP123" s="827"/>
      <c r="DQ123" s="828" t="s">
        <v>130</v>
      </c>
      <c r="DR123" s="826"/>
      <c r="DS123" s="826"/>
      <c r="DT123" s="826"/>
      <c r="DU123" s="827"/>
      <c r="DV123" s="873" t="s">
        <v>130</v>
      </c>
      <c r="DW123" s="874"/>
      <c r="DX123" s="874"/>
      <c r="DY123" s="874"/>
      <c r="DZ123" s="875"/>
    </row>
    <row r="124" spans="1:130" s="248" customFormat="1" ht="26.25" customHeight="1" thickBot="1" x14ac:dyDescent="0.25">
      <c r="A124" s="866"/>
      <c r="B124" s="867"/>
      <c r="C124" s="870" t="s">
        <v>479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468</v>
      </c>
      <c r="AB124" s="826"/>
      <c r="AC124" s="826"/>
      <c r="AD124" s="826"/>
      <c r="AE124" s="827"/>
      <c r="AF124" s="828" t="s">
        <v>130</v>
      </c>
      <c r="AG124" s="826"/>
      <c r="AH124" s="826"/>
      <c r="AI124" s="826"/>
      <c r="AJ124" s="827"/>
      <c r="AK124" s="828" t="s">
        <v>461</v>
      </c>
      <c r="AL124" s="826"/>
      <c r="AM124" s="826"/>
      <c r="AN124" s="826"/>
      <c r="AO124" s="827"/>
      <c r="AP124" s="873" t="s">
        <v>130</v>
      </c>
      <c r="AQ124" s="874"/>
      <c r="AR124" s="874"/>
      <c r="AS124" s="874"/>
      <c r="AT124" s="875"/>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461</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495</v>
      </c>
      <c r="CQ124" s="885"/>
      <c r="CR124" s="885"/>
      <c r="CS124" s="885"/>
      <c r="CT124" s="885"/>
      <c r="CU124" s="885"/>
      <c r="CV124" s="885"/>
      <c r="CW124" s="885"/>
      <c r="CX124" s="885"/>
      <c r="CY124" s="885"/>
      <c r="CZ124" s="885"/>
      <c r="DA124" s="885"/>
      <c r="DB124" s="885"/>
      <c r="DC124" s="885"/>
      <c r="DD124" s="885"/>
      <c r="DE124" s="885"/>
      <c r="DF124" s="886"/>
      <c r="DG124" s="808">
        <v>131048</v>
      </c>
      <c r="DH124" s="809"/>
      <c r="DI124" s="809"/>
      <c r="DJ124" s="809"/>
      <c r="DK124" s="810"/>
      <c r="DL124" s="811">
        <v>151716</v>
      </c>
      <c r="DM124" s="809"/>
      <c r="DN124" s="809"/>
      <c r="DO124" s="809"/>
      <c r="DP124" s="810"/>
      <c r="DQ124" s="811" t="s">
        <v>130</v>
      </c>
      <c r="DR124" s="809"/>
      <c r="DS124" s="809"/>
      <c r="DT124" s="809"/>
      <c r="DU124" s="810"/>
      <c r="DV124" s="897" t="s">
        <v>130</v>
      </c>
      <c r="DW124" s="898"/>
      <c r="DX124" s="898"/>
      <c r="DY124" s="898"/>
      <c r="DZ124" s="899"/>
    </row>
    <row r="125" spans="1:130" s="248" customFormat="1" ht="26.25" customHeight="1" x14ac:dyDescent="0.2">
      <c r="A125" s="866"/>
      <c r="B125" s="867"/>
      <c r="C125" s="870" t="s">
        <v>481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461</v>
      </c>
      <c r="AG125" s="826"/>
      <c r="AH125" s="826"/>
      <c r="AI125" s="826"/>
      <c r="AJ125" s="827"/>
      <c r="AK125" s="828" t="s">
        <v>471</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496</v>
      </c>
      <c r="CL125" s="901"/>
      <c r="CM125" s="901"/>
      <c r="CN125" s="901"/>
      <c r="CO125" s="902"/>
      <c r="CP125" s="909" t="s">
        <v>497</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461</v>
      </c>
      <c r="DM125" s="891"/>
      <c r="DN125" s="891"/>
      <c r="DO125" s="891"/>
      <c r="DP125" s="891"/>
      <c r="DQ125" s="891" t="s">
        <v>461</v>
      </c>
      <c r="DR125" s="891"/>
      <c r="DS125" s="891"/>
      <c r="DT125" s="891"/>
      <c r="DU125" s="891"/>
      <c r="DV125" s="892" t="s">
        <v>469</v>
      </c>
      <c r="DW125" s="892"/>
      <c r="DX125" s="892"/>
      <c r="DY125" s="892"/>
      <c r="DZ125" s="893"/>
    </row>
    <row r="126" spans="1:130" s="248" customFormat="1" ht="26.25" customHeight="1" thickBot="1" x14ac:dyDescent="0.25">
      <c r="A126" s="866"/>
      <c r="B126" s="867"/>
      <c r="C126" s="870" t="s">
        <v>483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468</v>
      </c>
      <c r="AG126" s="826"/>
      <c r="AH126" s="826"/>
      <c r="AI126" s="826"/>
      <c r="AJ126" s="827"/>
      <c r="AK126" s="828" t="s">
        <v>130</v>
      </c>
      <c r="AL126" s="826"/>
      <c r="AM126" s="826"/>
      <c r="AN126" s="826"/>
      <c r="AO126" s="827"/>
      <c r="AP126" s="873" t="s">
        <v>130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498</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461</v>
      </c>
      <c r="DW126" s="840"/>
      <c r="DX126" s="840"/>
      <c r="DY126" s="840"/>
      <c r="DZ126" s="841"/>
    </row>
    <row r="127" spans="1:130" s="248" customFormat="1" ht="26.25" customHeight="1" x14ac:dyDescent="0.2">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461</v>
      </c>
      <c r="AB127" s="826"/>
      <c r="AC127" s="826"/>
      <c r="AD127" s="826"/>
      <c r="AE127" s="827"/>
      <c r="AF127" s="828" t="s">
        <v>471</v>
      </c>
      <c r="AG127" s="826"/>
      <c r="AH127" s="826"/>
      <c r="AI127" s="826"/>
      <c r="AJ127" s="827"/>
      <c r="AK127" s="828" t="s">
        <v>130</v>
      </c>
      <c r="AL127" s="826"/>
      <c r="AM127" s="826"/>
      <c r="AN127" s="826"/>
      <c r="AO127" s="827"/>
      <c r="AP127" s="873" t="s">
        <v>130</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469</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5">
      <c r="A128" s="842" t="s">
        <v>505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506</v>
      </c>
      <c r="X128" s="844"/>
      <c r="Y128" s="844"/>
      <c r="Z128" s="845"/>
      <c r="AA128" s="846">
        <v>1880</v>
      </c>
      <c r="AB128" s="847"/>
      <c r="AC128" s="847"/>
      <c r="AD128" s="847"/>
      <c r="AE128" s="848"/>
      <c r="AF128" s="849">
        <v>1880</v>
      </c>
      <c r="AG128" s="847"/>
      <c r="AH128" s="847"/>
      <c r="AI128" s="847"/>
      <c r="AJ128" s="848"/>
      <c r="AK128" s="849">
        <v>1848</v>
      </c>
      <c r="AL128" s="847"/>
      <c r="AM128" s="847"/>
      <c r="AN128" s="847"/>
      <c r="AO128" s="848"/>
      <c r="AP128" s="850"/>
      <c r="AQ128" s="851"/>
      <c r="AR128" s="851"/>
      <c r="AS128" s="851"/>
      <c r="AT128" s="852"/>
      <c r="AU128" s="284"/>
      <c r="AV128" s="284"/>
      <c r="AW128" s="284"/>
      <c r="AX128" s="853" t="s">
        <v>507</v>
      </c>
      <c r="AY128" s="854"/>
      <c r="AZ128" s="854"/>
      <c r="BA128" s="854"/>
      <c r="BB128" s="854"/>
      <c r="BC128" s="854"/>
      <c r="BD128" s="854"/>
      <c r="BE128" s="855"/>
      <c r="BF128" s="832" t="s">
        <v>130</v>
      </c>
      <c r="BG128" s="833"/>
      <c r="BH128" s="833"/>
      <c r="BI128" s="833"/>
      <c r="BJ128" s="833"/>
      <c r="BK128" s="833"/>
      <c r="BL128" s="856"/>
      <c r="BM128" s="832">
        <v>14.6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508</v>
      </c>
      <c r="CQ128" s="774"/>
      <c r="CR128" s="774"/>
      <c r="CS128" s="774"/>
      <c r="CT128" s="774"/>
      <c r="CU128" s="774"/>
      <c r="CV128" s="774"/>
      <c r="CW128" s="774"/>
      <c r="CX128" s="774"/>
      <c r="CY128" s="774"/>
      <c r="CZ128" s="774"/>
      <c r="DA128" s="774"/>
      <c r="DB128" s="774"/>
      <c r="DC128" s="774"/>
      <c r="DD128" s="774"/>
      <c r="DE128" s="774"/>
      <c r="DF128" s="775"/>
      <c r="DG128" s="836" t="s">
        <v>471</v>
      </c>
      <c r="DH128" s="837"/>
      <c r="DI128" s="837"/>
      <c r="DJ128" s="837"/>
      <c r="DK128" s="837"/>
      <c r="DL128" s="837" t="s">
        <v>130</v>
      </c>
      <c r="DM128" s="837"/>
      <c r="DN128" s="837"/>
      <c r="DO128" s="837"/>
      <c r="DP128" s="837"/>
      <c r="DQ128" s="837" t="s">
        <v>471</v>
      </c>
      <c r="DR128" s="837"/>
      <c r="DS128" s="837"/>
      <c r="DT128" s="837"/>
      <c r="DU128" s="837"/>
      <c r="DV128" s="838" t="s">
        <v>130</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509</v>
      </c>
      <c r="X129" s="823"/>
      <c r="Y129" s="823"/>
      <c r="Z129" s="824"/>
      <c r="AA129" s="825">
        <v>5446092</v>
      </c>
      <c r="AB129" s="826"/>
      <c r="AC129" s="826"/>
      <c r="AD129" s="826"/>
      <c r="AE129" s="827"/>
      <c r="AF129" s="828">
        <v>5462593</v>
      </c>
      <c r="AG129" s="826"/>
      <c r="AH129" s="826"/>
      <c r="AI129" s="826"/>
      <c r="AJ129" s="827"/>
      <c r="AK129" s="828">
        <v>5673591</v>
      </c>
      <c r="AL129" s="826"/>
      <c r="AM129" s="826"/>
      <c r="AN129" s="826"/>
      <c r="AO129" s="827"/>
      <c r="AP129" s="829"/>
      <c r="AQ129" s="830"/>
      <c r="AR129" s="830"/>
      <c r="AS129" s="830"/>
      <c r="AT129" s="831"/>
      <c r="AU129" s="286"/>
      <c r="AV129" s="286"/>
      <c r="AW129" s="286"/>
      <c r="AX129" s="795" t="s">
        <v>510</v>
      </c>
      <c r="AY129" s="796"/>
      <c r="AZ129" s="796"/>
      <c r="BA129" s="796"/>
      <c r="BB129" s="796"/>
      <c r="BC129" s="796"/>
      <c r="BD129" s="796"/>
      <c r="BE129" s="797"/>
      <c r="BF129" s="815" t="s">
        <v>461</v>
      </c>
      <c r="BG129" s="816"/>
      <c r="BH129" s="816"/>
      <c r="BI129" s="816"/>
      <c r="BJ129" s="816"/>
      <c r="BK129" s="816"/>
      <c r="BL129" s="817"/>
      <c r="BM129" s="815">
        <v>19.600000000000001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511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512</v>
      </c>
      <c r="X130" s="823"/>
      <c r="Y130" s="823"/>
      <c r="Z130" s="824"/>
      <c r="AA130" s="825">
        <v>567172</v>
      </c>
      <c r="AB130" s="826"/>
      <c r="AC130" s="826"/>
      <c r="AD130" s="826"/>
      <c r="AE130" s="827"/>
      <c r="AF130" s="828">
        <v>564532</v>
      </c>
      <c r="AG130" s="826"/>
      <c r="AH130" s="826"/>
      <c r="AI130" s="826"/>
      <c r="AJ130" s="827"/>
      <c r="AK130" s="828">
        <v>566428</v>
      </c>
      <c r="AL130" s="826"/>
      <c r="AM130" s="826"/>
      <c r="AN130" s="826"/>
      <c r="AO130" s="827"/>
      <c r="AP130" s="829"/>
      <c r="AQ130" s="830"/>
      <c r="AR130" s="830"/>
      <c r="AS130" s="830"/>
      <c r="AT130" s="831"/>
      <c r="AU130" s="286"/>
      <c r="AV130" s="286"/>
      <c r="AW130" s="286"/>
      <c r="AX130" s="795" t="s">
        <v>513</v>
      </c>
      <c r="AY130" s="796"/>
      <c r="AZ130" s="796"/>
      <c r="BA130" s="796"/>
      <c r="BB130" s="796"/>
      <c r="BC130" s="796"/>
      <c r="BD130" s="796"/>
      <c r="BE130" s="797"/>
      <c r="BF130" s="798">
        <v>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514</v>
      </c>
      <c r="X131" s="806"/>
      <c r="Y131" s="806"/>
      <c r="Z131" s="807"/>
      <c r="AA131" s="808">
        <v>4878920</v>
      </c>
      <c r="AB131" s="809"/>
      <c r="AC131" s="809"/>
      <c r="AD131" s="809"/>
      <c r="AE131" s="810"/>
      <c r="AF131" s="811">
        <v>4898061</v>
      </c>
      <c r="AG131" s="809"/>
      <c r="AH131" s="809"/>
      <c r="AI131" s="809"/>
      <c r="AJ131" s="810"/>
      <c r="AK131" s="811">
        <v>5107163</v>
      </c>
      <c r="AL131" s="809"/>
      <c r="AM131" s="809"/>
      <c r="AN131" s="809"/>
      <c r="AO131" s="810"/>
      <c r="AP131" s="812"/>
      <c r="AQ131" s="813"/>
      <c r="AR131" s="813"/>
      <c r="AS131" s="813"/>
      <c r="AT131" s="814"/>
      <c r="AU131" s="286"/>
      <c r="AV131" s="286"/>
      <c r="AW131" s="286"/>
      <c r="AX131" s="773" t="s">
        <v>515</v>
      </c>
      <c r="AY131" s="774"/>
      <c r="AZ131" s="774"/>
      <c r="BA131" s="774"/>
      <c r="BB131" s="774"/>
      <c r="BC131" s="774"/>
      <c r="BD131" s="774"/>
      <c r="BE131" s="775"/>
      <c r="BF131" s="776" t="s">
        <v>471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517</v>
      </c>
      <c r="W132" s="786"/>
      <c r="X132" s="786"/>
      <c r="Y132" s="786"/>
      <c r="Z132" s="787"/>
      <c r="AA132" s="788">
        <v>7.8890615139999998</v>
      </c>
      <c r="AB132" s="789"/>
      <c r="AC132" s="789"/>
      <c r="AD132" s="789"/>
      <c r="AE132" s="790"/>
      <c r="AF132" s="791">
        <v>7.8681747739999999</v>
      </c>
      <c r="AG132" s="789"/>
      <c r="AH132" s="789"/>
      <c r="AI132" s="789"/>
      <c r="AJ132" s="790"/>
      <c r="AK132" s="791">
        <v>8.5083049039999992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518</v>
      </c>
      <c r="W133" s="765"/>
      <c r="X133" s="765"/>
      <c r="Y133" s="765"/>
      <c r="Z133" s="766"/>
      <c r="AA133" s="767">
        <v>8.5</v>
      </c>
      <c r="AB133" s="768"/>
      <c r="AC133" s="768"/>
      <c r="AD133" s="768"/>
      <c r="AE133" s="769"/>
      <c r="AF133" s="767">
        <v>8.1</v>
      </c>
      <c r="AG133" s="768"/>
      <c r="AH133" s="768"/>
      <c r="AI133" s="768"/>
      <c r="AJ133" s="769"/>
      <c r="AK133" s="767">
        <v>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apKaspPFJ2fARgaJ5AXj1BicCnN7e57oj5bJsrqyXMt5W6/3fQdkWnUaid/LAcHPfql096jNauxuEzyKCw3qA==" saltValue="qGWbcWfv1AtwB1Xma6OR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ZOgtCx+duMrj+9lIrAJIiQylrTudGd5jd+ndTEAO72Er4KDBY4EHAJ4nc2VJ/9UdrxLBH4lsKwnUqTWsvLhew==" saltValue="AoXu8WCkD+2rrPxlXw5I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rovtFZL0X8Bo9S1g1TQGYcKiMQufp07Tf+OEPPbDiF/2F0bv3HaN0OCBwKOyx2/60QW8tgV5ANmnYGL5QZ2cw==" saltValue="cEAa/4IgNE9eq0sJOdqy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522</v>
      </c>
      <c r="AP7" s="305"/>
      <c r="AQ7" s="306" t="s">
        <v>523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524</v>
      </c>
      <c r="AQ8" s="312" t="s">
        <v>525</v>
      </c>
      <c r="AR8" s="313" t="s">
        <v>526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527</v>
      </c>
      <c r="AL9" s="1190"/>
      <c r="AM9" s="1190"/>
      <c r="AN9" s="1191"/>
      <c r="AO9" s="314">
        <v>2243170</v>
      </c>
      <c r="AP9" s="314">
        <v>124049</v>
      </c>
      <c r="AQ9" s="315">
        <v>90403</v>
      </c>
      <c r="AR9" s="316">
        <v>37.200000000000003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528</v>
      </c>
      <c r="AL10" s="1190"/>
      <c r="AM10" s="1190"/>
      <c r="AN10" s="1191"/>
      <c r="AO10" s="317">
        <v>347575</v>
      </c>
      <c r="AP10" s="317">
        <v>19221</v>
      </c>
      <c r="AQ10" s="318">
        <v>12167</v>
      </c>
      <c r="AR10" s="319">
        <v>58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529</v>
      </c>
      <c r="AL11" s="1190"/>
      <c r="AM11" s="1190"/>
      <c r="AN11" s="1191"/>
      <c r="AO11" s="317" t="s">
        <v>530</v>
      </c>
      <c r="AP11" s="317" t="s">
        <v>530</v>
      </c>
      <c r="AQ11" s="318">
        <v>380</v>
      </c>
      <c r="AR11" s="319" t="s">
        <v>530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531</v>
      </c>
      <c r="AL12" s="1190"/>
      <c r="AM12" s="1190"/>
      <c r="AN12" s="1191"/>
      <c r="AO12" s="317" t="s">
        <v>530</v>
      </c>
      <c r="AP12" s="317" t="s">
        <v>530</v>
      </c>
      <c r="AQ12" s="318">
        <v>15</v>
      </c>
      <c r="AR12" s="319" t="s">
        <v>530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532</v>
      </c>
      <c r="AL13" s="1190"/>
      <c r="AM13" s="1190"/>
      <c r="AN13" s="1191"/>
      <c r="AO13" s="317">
        <v>95023</v>
      </c>
      <c r="AP13" s="317">
        <v>5255</v>
      </c>
      <c r="AQ13" s="318">
        <v>3760</v>
      </c>
      <c r="AR13" s="319">
        <v>39.799999999999997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533</v>
      </c>
      <c r="AL14" s="1190"/>
      <c r="AM14" s="1190"/>
      <c r="AN14" s="1191"/>
      <c r="AO14" s="317">
        <v>21612</v>
      </c>
      <c r="AP14" s="317">
        <v>1195</v>
      </c>
      <c r="AQ14" s="318">
        <v>1994</v>
      </c>
      <c r="AR14" s="319">
        <v>-40.1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534</v>
      </c>
      <c r="AL15" s="1193"/>
      <c r="AM15" s="1193"/>
      <c r="AN15" s="1194"/>
      <c r="AO15" s="317">
        <v>-143008</v>
      </c>
      <c r="AP15" s="317">
        <v>-7908</v>
      </c>
      <c r="AQ15" s="318">
        <v>-7282</v>
      </c>
      <c r="AR15" s="319">
        <v>8.6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2564372</v>
      </c>
      <c r="AP16" s="317">
        <v>141811</v>
      </c>
      <c r="AQ16" s="318">
        <v>101438</v>
      </c>
      <c r="AR16" s="319">
        <v>39.799999999999997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539</v>
      </c>
      <c r="AL21" s="1196"/>
      <c r="AM21" s="1196"/>
      <c r="AN21" s="1197"/>
      <c r="AO21" s="330">
        <v>11.72</v>
      </c>
      <c r="AP21" s="331">
        <v>9.1999999999999993</v>
      </c>
      <c r="AQ21" s="332">
        <v>2.52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540</v>
      </c>
      <c r="AL22" s="1196"/>
      <c r="AM22" s="1196"/>
      <c r="AN22" s="1197"/>
      <c r="AO22" s="335">
        <v>99.3</v>
      </c>
      <c r="AP22" s="336">
        <v>97</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522</v>
      </c>
      <c r="AP30" s="305"/>
      <c r="AQ30" s="306" t="s">
        <v>523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524</v>
      </c>
      <c r="AQ31" s="312" t="s">
        <v>525</v>
      </c>
      <c r="AR31" s="313" t="s">
        <v>526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544</v>
      </c>
      <c r="AL32" s="1179"/>
      <c r="AM32" s="1179"/>
      <c r="AN32" s="1180"/>
      <c r="AO32" s="345">
        <v>882133</v>
      </c>
      <c r="AP32" s="345">
        <v>48782</v>
      </c>
      <c r="AQ32" s="346">
        <v>48014</v>
      </c>
      <c r="AR32" s="347">
        <v>1.6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545</v>
      </c>
      <c r="AL33" s="1179"/>
      <c r="AM33" s="1179"/>
      <c r="AN33" s="1180"/>
      <c r="AO33" s="345" t="s">
        <v>530</v>
      </c>
      <c r="AP33" s="345" t="s">
        <v>530</v>
      </c>
      <c r="AQ33" s="346" t="s">
        <v>530</v>
      </c>
      <c r="AR33" s="347" t="s">
        <v>530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546</v>
      </c>
      <c r="AL34" s="1179"/>
      <c r="AM34" s="1179"/>
      <c r="AN34" s="1180"/>
      <c r="AO34" s="345" t="s">
        <v>530</v>
      </c>
      <c r="AP34" s="345" t="s">
        <v>530</v>
      </c>
      <c r="AQ34" s="346" t="s">
        <v>530</v>
      </c>
      <c r="AR34" s="347" t="s">
        <v>530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547</v>
      </c>
      <c r="AL35" s="1179"/>
      <c r="AM35" s="1179"/>
      <c r="AN35" s="1180"/>
      <c r="AO35" s="345">
        <v>50047</v>
      </c>
      <c r="AP35" s="345">
        <v>2768</v>
      </c>
      <c r="AQ35" s="346">
        <v>14725</v>
      </c>
      <c r="AR35" s="347">
        <v>-81.2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548</v>
      </c>
      <c r="AL36" s="1179"/>
      <c r="AM36" s="1179"/>
      <c r="AN36" s="1180"/>
      <c r="AO36" s="345">
        <v>59943</v>
      </c>
      <c r="AP36" s="345">
        <v>3315</v>
      </c>
      <c r="AQ36" s="346">
        <v>3255</v>
      </c>
      <c r="AR36" s="347">
        <v>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549</v>
      </c>
      <c r="AL37" s="1179"/>
      <c r="AM37" s="1179"/>
      <c r="AN37" s="1180"/>
      <c r="AO37" s="345">
        <v>10682</v>
      </c>
      <c r="AP37" s="345">
        <v>591</v>
      </c>
      <c r="AQ37" s="346">
        <v>482</v>
      </c>
      <c r="AR37" s="347">
        <v>22.6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550</v>
      </c>
      <c r="AL38" s="1176"/>
      <c r="AM38" s="1176"/>
      <c r="AN38" s="1177"/>
      <c r="AO38" s="348">
        <v>4</v>
      </c>
      <c r="AP38" s="348">
        <v>0</v>
      </c>
      <c r="AQ38" s="349">
        <v>3</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551</v>
      </c>
      <c r="AL39" s="1176"/>
      <c r="AM39" s="1176"/>
      <c r="AN39" s="1177"/>
      <c r="AO39" s="345">
        <v>-1848</v>
      </c>
      <c r="AP39" s="345">
        <v>-102</v>
      </c>
      <c r="AQ39" s="346">
        <v>-3561</v>
      </c>
      <c r="AR39" s="347">
        <v>-97.1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552</v>
      </c>
      <c r="AL40" s="1179"/>
      <c r="AM40" s="1179"/>
      <c r="AN40" s="1180"/>
      <c r="AO40" s="345">
        <v>-566428</v>
      </c>
      <c r="AP40" s="345">
        <v>-31324</v>
      </c>
      <c r="AQ40" s="346">
        <v>-44235</v>
      </c>
      <c r="AR40" s="347">
        <v>-29.2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434533</v>
      </c>
      <c r="AP41" s="345">
        <v>24030</v>
      </c>
      <c r="AQ41" s="346">
        <v>18685</v>
      </c>
      <c r="AR41" s="347">
        <v>28.6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522</v>
      </c>
      <c r="AN49" s="1186" t="s">
        <v>556</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557</v>
      </c>
      <c r="AO50" s="362" t="s">
        <v>558</v>
      </c>
      <c r="AP50" s="363" t="s">
        <v>559</v>
      </c>
      <c r="AQ50" s="364" t="s">
        <v>560</v>
      </c>
      <c r="AR50" s="365" t="s">
        <v>561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1841781</v>
      </c>
      <c r="AN51" s="367">
        <v>96257</v>
      </c>
      <c r="AO51" s="368">
        <v>20.100000000000001</v>
      </c>
      <c r="AP51" s="369">
        <v>67293</v>
      </c>
      <c r="AQ51" s="370">
        <v>-3.1</v>
      </c>
      <c r="AR51" s="371">
        <v>23.2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776607</v>
      </c>
      <c r="AN52" s="375">
        <v>40588</v>
      </c>
      <c r="AO52" s="376">
        <v>33.299999999999997</v>
      </c>
      <c r="AP52" s="377">
        <v>35076</v>
      </c>
      <c r="AQ52" s="378">
        <v>-8.1999999999999993</v>
      </c>
      <c r="AR52" s="379">
        <v>41.5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2745991</v>
      </c>
      <c r="AN53" s="367">
        <v>145122</v>
      </c>
      <c r="AO53" s="368">
        <v>50.8</v>
      </c>
      <c r="AP53" s="369">
        <v>67343</v>
      </c>
      <c r="AQ53" s="370">
        <v>0.1</v>
      </c>
      <c r="AR53" s="371">
        <v>50.7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1031356</v>
      </c>
      <c r="AN54" s="375">
        <v>54506</v>
      </c>
      <c r="AO54" s="376">
        <v>34.299999999999997</v>
      </c>
      <c r="AP54" s="377">
        <v>32865</v>
      </c>
      <c r="AQ54" s="378">
        <v>-6.3</v>
      </c>
      <c r="AR54" s="379">
        <v>40.6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3436065</v>
      </c>
      <c r="AN55" s="367">
        <v>182954</v>
      </c>
      <c r="AO55" s="368">
        <v>26.1</v>
      </c>
      <c r="AP55" s="369">
        <v>73475</v>
      </c>
      <c r="AQ55" s="370">
        <v>9.1</v>
      </c>
      <c r="AR55" s="371">
        <v>17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2100201</v>
      </c>
      <c r="AN56" s="375">
        <v>111826</v>
      </c>
      <c r="AO56" s="376">
        <v>105.2</v>
      </c>
      <c r="AP56" s="377">
        <v>43072</v>
      </c>
      <c r="AQ56" s="378">
        <v>31.1</v>
      </c>
      <c r="AR56" s="379">
        <v>74.099999999999994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4916607</v>
      </c>
      <c r="AN57" s="367">
        <v>268579</v>
      </c>
      <c r="AO57" s="368">
        <v>46.8</v>
      </c>
      <c r="AP57" s="369">
        <v>87464</v>
      </c>
      <c r="AQ57" s="370">
        <v>19</v>
      </c>
      <c r="AR57" s="371">
        <v>27.8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2536043</v>
      </c>
      <c r="AN58" s="375">
        <v>138536</v>
      </c>
      <c r="AO58" s="376">
        <v>23.9</v>
      </c>
      <c r="AP58" s="377">
        <v>47479</v>
      </c>
      <c r="AQ58" s="378">
        <v>10.199999999999999</v>
      </c>
      <c r="AR58" s="379">
        <v>13.7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3461346</v>
      </c>
      <c r="AN59" s="367">
        <v>191414</v>
      </c>
      <c r="AO59" s="368">
        <v>-28.7</v>
      </c>
      <c r="AP59" s="369">
        <v>96248</v>
      </c>
      <c r="AQ59" s="370">
        <v>10</v>
      </c>
      <c r="AR59" s="371">
        <v>-38.700000000000003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1509417</v>
      </c>
      <c r="AN60" s="375">
        <v>83472</v>
      </c>
      <c r="AO60" s="376">
        <v>-39.700000000000003</v>
      </c>
      <c r="AP60" s="377">
        <v>55768</v>
      </c>
      <c r="AQ60" s="378">
        <v>17.5</v>
      </c>
      <c r="AR60" s="379">
        <v>-57.2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3280358</v>
      </c>
      <c r="AN61" s="382">
        <v>176865</v>
      </c>
      <c r="AO61" s="383">
        <v>23</v>
      </c>
      <c r="AP61" s="384">
        <v>78365</v>
      </c>
      <c r="AQ61" s="385">
        <v>7</v>
      </c>
      <c r="AR61" s="371">
        <v>16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1590725</v>
      </c>
      <c r="AN62" s="375">
        <v>85786</v>
      </c>
      <c r="AO62" s="376">
        <v>31.4</v>
      </c>
      <c r="AP62" s="377">
        <v>42852</v>
      </c>
      <c r="AQ62" s="378">
        <v>8.9</v>
      </c>
      <c r="AR62" s="379">
        <v>22.5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Pn7lxo+DWJI7hnlGekc4SqYeempDBSwDe+cICLddBHZoLF8ncPcL+2Zw4lvK6AG8gH50KczulW8cW80bNNeew==" saltValue="PP/qltYe4tEiHCLM8bBo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570</v>
      </c>
    </row>
    <row r="120" spans="125:125" ht="13.5" hidden="1" customHeight="1" x14ac:dyDescent="0.2"/>
    <row r="121" spans="125:125" ht="13.5" hidden="1" customHeight="1" x14ac:dyDescent="0.2">
      <c r="DU121" s="292"/>
    </row>
  </sheetData>
  <sheetProtection algorithmName="SHA-512" hashValue="vbuuzjrG9hnen1ua5Xilg4J5D4HTw5K2cEg4tpscJYa9Y96dJ0i9PtIkGyydVmCJcH7tUjBJ4xMPnB8WsnUeOg==" saltValue="hsqFQ2Pq6H5kTUK5SCJUD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571</v>
      </c>
    </row>
  </sheetData>
  <sheetProtection algorithmName="SHA-512" hashValue="p6hVpgms/1OnlZjmrsNLap3eQdle3zWlriR0ZSOdZAAg6QvOI0ADBKRqun/QZS1QwsUQtii3y9lhPuccWrVxWw==" saltValue="9fdc/HdXqG8xiHc/rVLkx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I47" sqref="I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200" t="s">
        <v>3</v>
      </c>
      <c r="D47" s="1200"/>
      <c r="E47" s="1201"/>
      <c r="F47" s="11">
        <v>11.39</v>
      </c>
      <c r="G47" s="12">
        <v>11.98</v>
      </c>
      <c r="H47" s="12">
        <v>13.8</v>
      </c>
      <c r="I47" s="12">
        <v>8.82</v>
      </c>
      <c r="J47" s="13">
        <v>12.54</v>
      </c>
    </row>
    <row r="48" spans="2:10" ht="57.75" customHeight="1" x14ac:dyDescent="0.2">
      <c r="B48" s="14"/>
      <c r="C48" s="1202" t="s">
        <v>4</v>
      </c>
      <c r="D48" s="1202"/>
      <c r="E48" s="1203"/>
      <c r="F48" s="15">
        <v>7.08</v>
      </c>
      <c r="G48" s="16">
        <v>9.24</v>
      </c>
      <c r="H48" s="16">
        <v>11.2</v>
      </c>
      <c r="I48" s="16">
        <v>9.9</v>
      </c>
      <c r="J48" s="17">
        <v>4.62</v>
      </c>
    </row>
    <row r="49" spans="2:10" ht="57.75" customHeight="1" thickBot="1" x14ac:dyDescent="0.25">
      <c r="B49" s="18"/>
      <c r="C49" s="1204" t="s">
        <v>5</v>
      </c>
      <c r="D49" s="1204"/>
      <c r="E49" s="1205"/>
      <c r="F49" s="19">
        <v>0.33</v>
      </c>
      <c r="G49" s="20">
        <v>3.03</v>
      </c>
      <c r="H49" s="20">
        <v>4.13</v>
      </c>
      <c r="I49" s="20" t="s">
        <v>577</v>
      </c>
      <c r="J49" s="21" t="s">
        <v>578</v>
      </c>
    </row>
    <row r="50" spans="2:10" ht="13.5" customHeight="1" x14ac:dyDescent="0.2"/>
  </sheetData>
  <sheetProtection algorithmName="SHA-512" hashValue="RVBreGoYzDoUv/wHKyN0fF85LsnLAj8dyhbWsi+fAqBe5MKFX7Rgj0idSsrxY6YLnSmsK458jWqZM1eRN3H+vQ==" saltValue="FHaFNyJhewo88QboxlkU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2022-03-11T06:35:05Z</cp:lastPrinted>
  <dcterms:created xsi:type="dcterms:W3CDTF">2022-02-02T05:26:09Z</dcterms:created>
  <dcterms:modified xsi:type="dcterms:W3CDTF">2022-03-18T02:54:13Z</dcterms:modified>
  <cp:category/>
</cp:coreProperties>
</file>