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0711\vol1\103総務課\04財政関係\23.財政状況一覧_比較分析表等\H29決算\【財政状況資料集】_223441_小山町_2017\"/>
    </mc:Choice>
  </mc:AlternateContent>
  <bookViews>
    <workbookView xWindow="0" yWindow="0" windowWidth="20490" windowHeight="7770" firstSheet="10"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8" i="10" l="1"/>
  <c r="BG37" i="10"/>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<sst xmlns="http://schemas.openxmlformats.org/spreadsheetml/2006/main" count="1097" uniqueCount="612">
  <si>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</si>
  <si>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</si>
  <si>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</si>
  <si>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</si>
  <si>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</si>
  <si>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</si>
  <si>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</si>
  <si>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</si>
  <si>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</si>
  <si>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</si>
  <si>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</si>
  <si>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</si>
  <si>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</si>
  <si>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</si>
  <si>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</si>
  <si>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</si>
  <si>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</si>
  <si>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</si>
  <si>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</si>
  <si>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</si>
  <si>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</si>
  <si>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</si>
  <si>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</si>
  <si>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</si>
  <si>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</si>
  <si>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</si>
  <si>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</si>
  <si>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</si>
  <si>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</si>
  <si>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</si>
  <si>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</si>
  <si>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</si>
  <si>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</si>
  <si>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</si>
  <si>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</si>
  <si>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</si>
  <si>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</si>
  <si>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</si>
  <si>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</si>
  <si>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</si>
  <si>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</si>
  <si>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</si>
  <si>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</si>
  <si>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</si>
  <si>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</si>
  <si>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</si>
  <si>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</si>
  <si>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</si>
  <si>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</si>
  <si>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</si>
  <si>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</si>
  <si>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</si>
  <si>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</si>
  <si>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</si>
  <si>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</si>
  <si>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</si>
  <si>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</si>
  <si>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</si>
  <si>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</si>
  <si>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</si>
  <si>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</si>
  <si>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</si>
  <si>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</si>
  <si>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</si>
  <si>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</si>
  <si>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</si>
  <si>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</si>
  <si>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</si>
  <si>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</si>
  <si>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</si>
  <si>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</si>
  <si>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</si>
  <si>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</si>
  <si>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</si>
  <si>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</si>
  <si>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</si>
  <si>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</si>
  <si>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</si>
  <si>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</si>
  <si>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Ⅳ－２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</si>
  <si>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</si>
  <si>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</si>
  <si>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</si>
  <si>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</si>
  <si>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</si>
  <si>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</si>
  <si>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</si>
  <si>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</si>
  <si>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</si>
  <si>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</si>
  <si>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</si>
  <si>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</si>
  <si>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小山町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</si>
  <si>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</si>
  <si>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</si>
  <si>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</si>
  <si>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</si>
  <si>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</si>
  <si>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</si>
  <si>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</si>
  <si>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</si>
  <si>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</si>
  <si>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</si>
  <si>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</si>
  <si>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</si>
  <si>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</si>
  <si>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</si>
  <si>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</si>
  <si>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</si>
  <si>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</si>
  <si>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</si>
  <si>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</si>
  <si>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</si>
  <si>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</si>
  <si>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</si>
  <si>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</si>
  <si>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</si>
  <si>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</si>
  <si>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</si>
  <si>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</si>
  <si>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</si>
  <si>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</si>
  <si>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</si>
  <si>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</si>
  <si>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</si>
  <si>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</si>
  <si>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</si>
  <si>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</si>
  <si>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</si>
  <si>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</si>
  <si>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</si>
  <si>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</si>
  <si>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</si>
  <si>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</si>
  <si>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</si>
  <si>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</si>
  <si>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</si>
  <si>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</si>
  <si>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</si>
  <si>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</si>
  <si>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</si>
  <si>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</si>
  <si>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</si>
  <si>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</si>
  <si>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0"/>
  </si>
  <si>
    <t>うち日本人(％)</t>
    <phoneticPr fontId="5"/>
  </si>
  <si>
    <t>-1.2</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</si>
  <si>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</si>
  <si>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</si>
  <si>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</si>
  <si>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</si>
  <si>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</si>
  <si>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</si>
  <si>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</si>
  <si>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</si>
  <si>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</si>
  <si>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</si>
  <si>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</si>
  <si>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</si>
  <si>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</si>
  <si>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</si>
  <si>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</si>
  <si>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</si>
  <si>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</si>
  <si>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</si>
  <si>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</si>
  <si>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</si>
  <si>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</si>
  <si>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</si>
  <si>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</si>
  <si>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</si>
  <si>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</si>
  <si>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</si>
  <si>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</si>
  <si>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</si>
  <si>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</si>
  <si>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</si>
  <si>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</si>
  <si>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</si>
  <si>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</si>
  <si>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</si>
  <si>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</si>
  <si>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</si>
  <si>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</si>
  <si>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</si>
  <si>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</si>
  <si>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</si>
  <si>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</si>
  <si>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</si>
  <si>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</si>
  <si>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</si>
  <si>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</si>
  <si>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</si>
  <si>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</si>
  <si>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</si>
  <si>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</si>
  <si>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</si>
  <si>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</si>
  <si>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</si>
  <si>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</si>
  <si>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</si>
  <si>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</si>
  <si>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</si>
  <si>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</si>
  <si>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</si>
  <si>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</si>
  <si>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</si>
  <si>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静岡県小山町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</si>
  <si>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</si>
  <si>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</si>
  <si>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</si>
  <si>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</si>
  <si>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</si>
  <si>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</si>
  <si>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</si>
  <si>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</si>
  <si>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</si>
  <si>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</si>
  <si>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</si>
  <si>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</si>
  <si>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</si>
  <si>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</si>
  <si>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</si>
  <si>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</si>
  <si>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</si>
  <si>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</si>
  <si>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</si>
  <si>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</si>
  <si>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</si>
  <si>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</si>
  <si>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</si>
  <si>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</si>
  <si>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</si>
  <si>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</si>
  <si>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</si>
  <si>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</si>
  <si>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</si>
  <si>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</si>
  <si>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</si>
  <si>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</si>
  <si>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</si>
  <si>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</si>
  <si>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</si>
  <si>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</si>
  <si>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</si>
  <si>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</si>
  <si>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</si>
  <si>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</si>
  <si>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</si>
  <si>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</si>
  <si>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</si>
  <si>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</si>
  <si>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</si>
  <si>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</si>
  <si>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</si>
  <si>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</si>
  <si>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</si>
  <si>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</si>
  <si>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</si>
  <si>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</si>
  <si>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</si>
  <si>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</si>
  <si>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</si>
  <si>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</si>
  <si>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</si>
  <si>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</si>
  <si>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</si>
  <si>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</si>
  <si>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</si>
  <si>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</si>
  <si>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</si>
  <si>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</si>
  <si>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</si>
  <si>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</si>
  <si>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</si>
  <si>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</si>
  <si>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</si>
  <si>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</si>
  <si>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</si>
  <si>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</si>
  <si>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</si>
  <si>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</si>
  <si>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</si>
  <si>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</si>
  <si>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</si>
  <si>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</si>
  <si>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</si>
  <si>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</si>
  <si>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</si>
  <si>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</si>
  <si>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</si>
  <si>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</si>
  <si>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</si>
  <si>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</si>
  <si>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</si>
  <si>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</si>
  <si>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</si>
  <si>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</si>
  <si>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</si>
  <si>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</si>
  <si>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</si>
  <si>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</si>
  <si>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</si>
  <si>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</si>
  <si>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</si>
  <si>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</si>
  <si>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</si>
  <si>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</si>
  <si>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</si>
  <si>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</si>
  <si>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</si>
  <si>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</si>
  <si>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</si>
  <si>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</si>
  <si>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</si>
  <si>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</si>
  <si>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</si>
  <si>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</si>
  <si>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</si>
  <si>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</si>
  <si>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</si>
  <si>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</si>
  <si>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</si>
  <si>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</si>
  <si>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</si>
  <si>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</si>
  <si>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</si>
  <si>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</si>
  <si>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</si>
  <si>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</si>
  <si>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</si>
  <si>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その他</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</si>
  <si>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</si>
  <si>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</si>
  <si>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</si>
  <si>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</si>
  <si>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</si>
  <si>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</si>
  <si>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</si>
  <si>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</si>
  <si>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</si>
  <si>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</si>
  <si>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</si>
  <si>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</si>
  <si>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</si>
  <si>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</si>
  <si>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</si>
  <si>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</si>
  <si>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</si>
  <si>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</si>
  <si>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</si>
  <si>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</si>
  <si>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</si>
  <si>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</si>
  <si>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</si>
  <si>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</si>
  <si>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</si>
  <si>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静岡県小山町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</si>
  <si>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</si>
  <si>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</si>
  <si>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</si>
  <si>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</si>
  <si>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</si>
  <si>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</si>
  <si>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</si>
  <si>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</si>
  <si>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</si>
  <si>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</si>
  <si>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</si>
  <si>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</si>
  <si>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</si>
  <si>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</si>
  <si>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</si>
  <si>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</si>
  <si>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</si>
  <si>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</si>
  <si>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</si>
  <si>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</si>
  <si>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育英奨学資金特別会計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</si>
  <si>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</si>
  <si>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</si>
  <si>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</si>
  <si>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</si>
  <si>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</si>
  <si>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</si>
  <si>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</si>
  <si>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</si>
  <si>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</si>
  <si>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</si>
  <si>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</si>
  <si>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</si>
  <si>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</si>
  <si>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</si>
  <si>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</si>
  <si>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</si>
  <si>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</si>
  <si>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</si>
  <si>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</si>
  <si>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</si>
  <si>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</si>
  <si>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木質バイオマス発電事業特別会計</t>
    <phoneticPr fontId="5"/>
  </si>
  <si>
    <t>-</t>
    <phoneticPr fontId="5"/>
  </si>
  <si>
    <t>法非適用企業</t>
    <phoneticPr fontId="5"/>
  </si>
  <si>
    <t>新産業集積エリア造成事業特別会計</t>
    <phoneticPr fontId="5"/>
  </si>
  <si>
    <t>上野工業団地造成事業特別会計</t>
    <phoneticPr fontId="5"/>
  </si>
  <si>
    <t>-</t>
    <phoneticPr fontId="5"/>
  </si>
  <si>
    <t>宅地造成事業特別会計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</si>
  <si>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</si>
  <si>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</si>
  <si>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</si>
  <si>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</si>
  <si>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</si>
  <si>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</si>
  <si>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</si>
  <si>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</si>
  <si>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</si>
  <si>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</si>
  <si>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</si>
  <si>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</si>
  <si>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</si>
  <si>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</si>
  <si>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</si>
  <si>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</si>
  <si>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</si>
  <si>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</si>
  <si>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</si>
  <si>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</si>
  <si>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</si>
  <si>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</si>
  <si>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</si>
  <si>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</si>
  <si>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</si>
  <si>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</si>
  <si>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</si>
  <si>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</si>
  <si>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</si>
  <si>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</si>
  <si>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</si>
  <si>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</si>
  <si>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</si>
  <si>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</si>
  <si>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</si>
  <si>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</si>
  <si>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</si>
  <si>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</si>
  <si>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</si>
  <si>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</si>
  <si>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</si>
  <si>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</si>
  <si>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</si>
  <si>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</si>
  <si>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</si>
  <si>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</si>
  <si>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</si>
  <si>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</si>
  <si>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</si>
  <si>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</si>
  <si>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</si>
  <si>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</si>
  <si>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</si>
  <si>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</si>
  <si>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</si>
  <si>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</si>
  <si>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</si>
  <si>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</si>
  <si>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</si>
  <si>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</si>
  <si>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</si>
  <si>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</si>
  <si>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</si>
  <si>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</si>
  <si>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</si>
  <si>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</si>
  <si>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</si>
  <si>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</si>
  <si>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</si>
  <si>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</si>
  <si>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</si>
  <si>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</si>
  <si>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</si>
  <si>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</si>
  <si>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</si>
  <si>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</si>
  <si>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</si>
  <si>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</si>
  <si>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</si>
  <si>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</si>
  <si>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</si>
  <si>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</si>
  <si>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</si>
  <si>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</si>
  <si>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</si>
  <si>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</si>
  <si>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</si>
  <si>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</si>
  <si>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</si>
  <si>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</si>
  <si>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</si>
  <si>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</si>
  <si>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</si>
  <si>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</si>
  <si>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</si>
  <si>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</si>
  <si>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</si>
  <si>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</si>
  <si>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</si>
  <si>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</si>
  <si>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</si>
  <si>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</si>
  <si>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</si>
  <si>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</si>
  <si>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</si>
  <si>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</si>
  <si>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</si>
  <si>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</si>
  <si>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</si>
  <si>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</si>
  <si>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</si>
  <si>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</si>
  <si>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</si>
  <si>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</si>
  <si>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</si>
  <si>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</si>
  <si>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</si>
  <si>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</si>
  <si>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</si>
  <si>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</si>
  <si>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</si>
  <si>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</si>
  <si>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</si>
  <si>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</si>
  <si>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</si>
  <si>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</si>
  <si>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</si>
  <si>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</si>
  <si>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</si>
  <si>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</si>
  <si>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</si>
  <si>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</si>
  <si>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</si>
  <si>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</si>
  <si>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</si>
  <si>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</si>
  <si>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</si>
  <si>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</si>
  <si>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</si>
  <si>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</si>
  <si>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</si>
  <si>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</si>
  <si>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</si>
  <si>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</si>
  <si>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</si>
  <si>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</si>
  <si>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</si>
  <si>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</si>
  <si>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</si>
  <si>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</si>
  <si>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</si>
  <si>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</si>
  <si>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</si>
  <si>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</si>
  <si>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</si>
  <si>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</si>
  <si>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</si>
  <si>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</si>
  <si>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</si>
  <si>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</si>
  <si>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</si>
  <si>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1.25</t>
  </si>
  <si>
    <t>一般会計</t>
  </si>
  <si>
    <t>国民健康保険特別会計</t>
  </si>
  <si>
    <t>介護保険特別会計</t>
  </si>
  <si>
    <t>水道事業会計</t>
  </si>
  <si>
    <t>新産業集積エリア造成事業特別会計</t>
  </si>
  <si>
    <t>下水道事業特別会計</t>
  </si>
  <si>
    <t>後期高齢者医療特別会計</t>
  </si>
  <si>
    <t>育英奨学資金特別会計</t>
  </si>
  <si>
    <t>その他会計（赤字）</t>
  </si>
  <si>
    <t>その他会計（黒字）</t>
  </si>
  <si>
    <t>-</t>
    <phoneticPr fontId="2"/>
  </si>
  <si>
    <t>-</t>
    <phoneticPr fontId="2"/>
  </si>
  <si>
    <t>-</t>
    <phoneticPr fontId="2"/>
  </si>
  <si>
    <t>御殿場市・小山町広域行政組合</t>
    <rPh sb="0" eb="4">
      <t>ゴテンバシ</t>
    </rPh>
    <rPh sb="5" eb="8">
      <t>オヤマチョウ</t>
    </rPh>
    <rPh sb="8" eb="10">
      <t>コウイキ</t>
    </rPh>
    <rPh sb="10" eb="12">
      <t>ギョウセイ</t>
    </rPh>
    <rPh sb="12" eb="14">
      <t>クミアイ</t>
    </rPh>
    <phoneticPr fontId="2"/>
  </si>
  <si>
    <t>駿豆学園管理組合</t>
    <rPh sb="0" eb="2">
      <t>スンズ</t>
    </rPh>
    <rPh sb="2" eb="4">
      <t>ガクエン</t>
    </rPh>
    <rPh sb="4" eb="6">
      <t>カンリ</t>
    </rPh>
    <rPh sb="6" eb="8">
      <t>クミアイ</t>
    </rPh>
    <phoneticPr fontId="2"/>
  </si>
  <si>
    <t>駿東地区交通災害共済組合</t>
    <rPh sb="0" eb="2">
      <t>スントウ</t>
    </rPh>
    <rPh sb="2" eb="4">
      <t>チク</t>
    </rPh>
    <rPh sb="4" eb="6">
      <t>コウツウ</t>
    </rPh>
    <rPh sb="6" eb="8">
      <t>サイガイ</t>
    </rPh>
    <rPh sb="8" eb="10">
      <t>キョウサイ</t>
    </rPh>
    <rPh sb="10" eb="12">
      <t>クミアイ</t>
    </rPh>
    <phoneticPr fontId="2"/>
  </si>
  <si>
    <t>静岡県市町総合事務組合</t>
    <rPh sb="0" eb="3">
      <t>シズオカケン</t>
    </rPh>
    <rPh sb="3" eb="4">
      <t>シ</t>
    </rPh>
    <rPh sb="4" eb="5">
      <t>マチ</t>
    </rPh>
    <rPh sb="5" eb="7">
      <t>ソウゴウ</t>
    </rPh>
    <rPh sb="7" eb="9">
      <t>ジム</t>
    </rPh>
    <rPh sb="9" eb="11">
      <t>クミアイ</t>
    </rPh>
    <phoneticPr fontId="2"/>
  </si>
  <si>
    <t>静岡県地方税滞納整理組合</t>
    <rPh sb="0" eb="3">
      <t>シズオカケン</t>
    </rPh>
    <rPh sb="3" eb="6">
      <t>チホウゼイ</t>
    </rPh>
    <rPh sb="6" eb="8">
      <t>タイノウ</t>
    </rPh>
    <rPh sb="8" eb="10">
      <t>セイリ</t>
    </rPh>
    <rPh sb="10" eb="12">
      <t>クミアイ</t>
    </rPh>
    <phoneticPr fontId="2"/>
  </si>
  <si>
    <t>静岡県後期高齢者医療広域組合</t>
    <rPh sb="0" eb="3">
      <t>シズオカケン</t>
    </rPh>
    <rPh sb="3" eb="5">
      <t>コウキ</t>
    </rPh>
    <rPh sb="5" eb="8">
      <t>コウレイシャ</t>
    </rPh>
    <rPh sb="8" eb="10">
      <t>イリョウ</t>
    </rPh>
    <rPh sb="10" eb="12">
      <t>コウイキ</t>
    </rPh>
    <rPh sb="12" eb="14">
      <t>クミアイ</t>
    </rPh>
    <phoneticPr fontId="2"/>
  </si>
  <si>
    <t>御殿場市小山町土地開発公社</t>
    <rPh sb="0" eb="4">
      <t>ゴテンバシ</t>
    </rPh>
    <rPh sb="4" eb="7">
      <t>オヤマチョウ</t>
    </rPh>
    <rPh sb="7" eb="9">
      <t>トチ</t>
    </rPh>
    <rPh sb="9" eb="11">
      <t>カイハツ</t>
    </rPh>
    <rPh sb="11" eb="13">
      <t>コウシャ</t>
    </rPh>
    <phoneticPr fontId="2"/>
  </si>
  <si>
    <t>○</t>
    <phoneticPr fontId="2"/>
  </si>
  <si>
    <t>-</t>
    <phoneticPr fontId="2"/>
  </si>
  <si>
    <t>-</t>
    <phoneticPr fontId="2"/>
  </si>
  <si>
    <t>総合計画推進基金</t>
    <rPh sb="0" eb="2">
      <t>ソウゴウ</t>
    </rPh>
    <rPh sb="2" eb="4">
      <t>ケイカク</t>
    </rPh>
    <rPh sb="4" eb="6">
      <t>スイシン</t>
    </rPh>
    <rPh sb="6" eb="8">
      <t>キキン</t>
    </rPh>
    <phoneticPr fontId="11"/>
  </si>
  <si>
    <t>文化財保護基金</t>
    <rPh sb="0" eb="3">
      <t>ブンカザイ</t>
    </rPh>
    <rPh sb="3" eb="5">
      <t>ホゴ</t>
    </rPh>
    <rPh sb="5" eb="7">
      <t>キキン</t>
    </rPh>
    <phoneticPr fontId="11"/>
  </si>
  <si>
    <t>東富士演習場関連特定事業基金</t>
    <rPh sb="0" eb="1">
      <t>ヒガシ</t>
    </rPh>
    <rPh sb="1" eb="3">
      <t>フジ</t>
    </rPh>
    <rPh sb="3" eb="6">
      <t>エンシュウジョウ</t>
    </rPh>
    <rPh sb="6" eb="8">
      <t>カンレン</t>
    </rPh>
    <rPh sb="8" eb="10">
      <t>トクテイ</t>
    </rPh>
    <rPh sb="10" eb="12">
      <t>ジギョウ</t>
    </rPh>
    <rPh sb="12" eb="14">
      <t>キキン</t>
    </rPh>
    <phoneticPr fontId="11"/>
  </si>
  <si>
    <t>須走地域振興事業基金</t>
    <rPh sb="0" eb="2">
      <t>スバシリ</t>
    </rPh>
    <rPh sb="2" eb="4">
      <t>チイキ</t>
    </rPh>
    <rPh sb="4" eb="6">
      <t>シンコウ</t>
    </rPh>
    <rPh sb="6" eb="8">
      <t>ジギョウ</t>
    </rPh>
    <rPh sb="8" eb="10">
      <t>キキン</t>
    </rPh>
    <phoneticPr fontId="11"/>
  </si>
  <si>
    <t>足柄駅周辺整備事業基金</t>
    <rPh sb="0" eb="2">
      <t>アシガラ</t>
    </rPh>
    <rPh sb="2" eb="3">
      <t>エキ</t>
    </rPh>
    <rPh sb="3" eb="5">
      <t>シュウヘン</t>
    </rPh>
    <rPh sb="5" eb="7">
      <t>セイビ</t>
    </rPh>
    <rPh sb="7" eb="9">
      <t>ジギョウ</t>
    </rPh>
    <rPh sb="9" eb="11">
      <t>キキン</t>
    </rPh>
    <phoneticPr fontId="11"/>
  </si>
  <si>
    <t>静岡県後期高齢者医療広域組合（事業会計分）</t>
    <rPh sb="0" eb="3">
      <t>シズオカケン</t>
    </rPh>
    <rPh sb="3" eb="5">
      <t>コウキ</t>
    </rPh>
    <rPh sb="5" eb="8">
      <t>コウレイシャ</t>
    </rPh>
    <rPh sb="8" eb="10">
      <t>イリョウ</t>
    </rPh>
    <rPh sb="10" eb="12">
      <t>コウイキ</t>
    </rPh>
    <rPh sb="12" eb="14">
      <t>クミアイ</t>
    </rPh>
    <rPh sb="15" eb="17">
      <t>ジギョウ</t>
    </rPh>
    <rPh sb="17" eb="19">
      <t>カイケイ</t>
    </rPh>
    <rPh sb="19" eb="20">
      <t>ブン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</si>
  <si>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</si>
  <si>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</si>
  <si>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</si>
  <si>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</si>
  <si>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</si>
  <si>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</si>
  <si>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</si>
  <si>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</si>
  <si>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</si>
  <si>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</si>
  <si>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</si>
  <si>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</si>
  <si>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基金への積極的な積立により充当可能基金残高が増えたため、将来負担比率が減少している。
また新しい施設の建築等により有形固定資産減価償却率は減少している。
今後は充当可能基金残高の減少及び有形固定資産減価償却率の増加が見込まれるため、新規発行債の抑制を行うとともに一般財源の確保、基金の積み立て等に努める。</t>
    <rPh sb="0" eb="2">
      <t>キキン</t>
    </rPh>
    <rPh sb="4" eb="7">
      <t>セッキョクテキ</t>
    </rPh>
    <rPh sb="8" eb="10">
      <t>ツミタテ</t>
    </rPh>
    <rPh sb="28" eb="30">
      <t>ショウライ</t>
    </rPh>
    <rPh sb="30" eb="32">
      <t>フタン</t>
    </rPh>
    <rPh sb="32" eb="34">
      <t>ヒリツ</t>
    </rPh>
    <rPh sb="35" eb="37">
      <t>ゲンショウ</t>
    </rPh>
    <rPh sb="45" eb="46">
      <t>アタラ</t>
    </rPh>
    <rPh sb="48" eb="50">
      <t>シセツ</t>
    </rPh>
    <rPh sb="51" eb="53">
      <t>ケンチク</t>
    </rPh>
    <rPh sb="53" eb="54">
      <t>トウ</t>
    </rPh>
    <rPh sb="69" eb="71">
      <t>ゲンショウ</t>
    </rPh>
    <rPh sb="77" eb="79">
      <t>コンゴ</t>
    </rPh>
    <rPh sb="80" eb="82">
      <t>ジュウトウ</t>
    </rPh>
    <rPh sb="82" eb="84">
      <t>カノウ</t>
    </rPh>
    <rPh sb="84" eb="86">
      <t>キキン</t>
    </rPh>
    <rPh sb="86" eb="88">
      <t>ザンダカ</t>
    </rPh>
    <rPh sb="89" eb="91">
      <t>ゲンショウ</t>
    </rPh>
    <rPh sb="91" eb="92">
      <t>オヨ</t>
    </rPh>
    <rPh sb="93" eb="95">
      <t>ユウケイ</t>
    </rPh>
    <rPh sb="95" eb="97">
      <t>コテイ</t>
    </rPh>
    <rPh sb="97" eb="99">
      <t>シサン</t>
    </rPh>
    <rPh sb="99" eb="101">
      <t>ゲンカ</t>
    </rPh>
    <rPh sb="101" eb="103">
      <t>ショウキャク</t>
    </rPh>
    <rPh sb="103" eb="104">
      <t>リツ</t>
    </rPh>
    <rPh sb="105" eb="107">
      <t>ゾウカ</t>
    </rPh>
    <rPh sb="108" eb="110">
      <t>ミコ</t>
    </rPh>
    <phoneticPr fontId="5"/>
  </si>
  <si>
    <t>元利償還金の減少により実質公債費比率は減少しており、また充当可能基金残高の増加により将来負担比率についても減少している。
今後もできる限り新規発行債の抑制を行うとともに一般財源の確保、基金の積み立て等に努める。</t>
    <rPh sb="28" eb="30">
      <t>ジュウトウ</t>
    </rPh>
    <rPh sb="30" eb="32">
      <t>カノウ</t>
    </rPh>
    <rPh sb="32" eb="34">
      <t>キキン</t>
    </rPh>
    <rPh sb="34" eb="36">
      <t>ザンダカ</t>
    </rPh>
    <rPh sb="37" eb="39">
      <t>ゾウカ</t>
    </rPh>
    <rPh sb="42" eb="44">
      <t>ショウライ</t>
    </rPh>
    <rPh sb="44" eb="46">
      <t>フタン</t>
    </rPh>
    <rPh sb="46" eb="48">
      <t>ヒリツ</t>
    </rPh>
    <rPh sb="53" eb="55">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</si>
</sst>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53270</c:v>
                </c:pt>
                <c:pt idx="1">
                  <c:v>53292</c:v>
                </c:pt>
                <c:pt idx="2">
                  <c:v>69469</c:v>
                </c:pt>
                <c:pt idx="3">
                  <c:v>67293</c:v>
                </c:pt>
                <c:pt idx="4">
                  <c:v>67343</c:v>
                </c:pt>
              </c:numCache>
            </c:numRef>
          </c:val>
          <c:smooth val="0"/>
          <c:extLst xmlns:c16r2="http://schemas.microsoft.com/office/drawing/2015/06/chart">
            <c:ext xmlns:c16="http://schemas.microsoft.com/office/drawing/2014/chart" uri="{C3380CC4-5D6E-409C-BE32-E72D297353CC}">
              <c16:uniqueId val="{00000000-5F62-4D5D-8D94-469B08BF26B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96390</c:v>
                </c:pt>
                <c:pt idx="1">
                  <c:v>88539</c:v>
                </c:pt>
                <c:pt idx="2">
                  <c:v>80175</c:v>
                </c:pt>
                <c:pt idx="3">
                  <c:v>96257</c:v>
                </c:pt>
                <c:pt idx="4">
                  <c:v>145122</c:v>
                </c:pt>
              </c:numCache>
            </c:numRef>
          </c:val>
          <c:smooth val="0"/>
          <c:extLst xmlns:c16r2="http://schemas.microsoft.com/office/drawing/2015/06/chart">
            <c:ext xmlns:c16="http://schemas.microsoft.com/office/drawing/2014/chart" uri="{C3380CC4-5D6E-409C-BE32-E72D297353CC}">
              <c16:uniqueId val="{00000001-5F62-4D5D-8D94-469B08BF26BB}"/>
            </c:ext>
          </c:extLst>
        </c:ser>
        <c:dLbls>
          <c:showLegendKey val="0"/>
          <c:showVal val="0"/>
          <c:showCatName val="0"/>
          <c:showSerName val="0"/>
          <c:showPercent val="0"/>
          <c:showBubbleSize val="0"/>
        </c:dLbls>
        <c:marker val="1"/>
        <c:smooth val="0"/>
        <c:axId val="393236040"/>
        <c:axId val="393236824"/>
      </c:lineChart>
      <c:catAx>
        <c:axId val="3932360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3236824"/>
        <c:crosses val="autoZero"/>
        <c:auto val="1"/>
        <c:lblAlgn val="ctr"/>
        <c:lblOffset val="100"/>
        <c:tickLblSkip val="1"/>
        <c:tickMarkSkip val="1"/>
        <c:noMultiLvlLbl val="0"/>
      </c:catAx>
      <c:valAx>
        <c:axId val="393236824"/>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32360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6.35</c:v>
                </c:pt>
                <c:pt idx="1">
                  <c:v>3.63</c:v>
                </c:pt>
                <c:pt idx="2">
                  <c:v>6.47</c:v>
                </c:pt>
                <c:pt idx="3">
                  <c:v>7.08</c:v>
                </c:pt>
                <c:pt idx="4">
                  <c:v>9.24</c:v>
                </c:pt>
              </c:numCache>
            </c:numRef>
          </c:val>
          <c:extLst xmlns:c16r2="http://schemas.microsoft.com/office/drawing/2015/06/chart">
            <c:ext xmlns:c16="http://schemas.microsoft.com/office/drawing/2014/chart" uri="{C3380CC4-5D6E-409C-BE32-E72D297353CC}">
              <c16:uniqueId val="{00000000-671B-4DAC-A4F2-9D209DD5364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5.03</c:v>
                </c:pt>
                <c:pt idx="1">
                  <c:v>6.42</c:v>
                </c:pt>
                <c:pt idx="2">
                  <c:v>11.52</c:v>
                </c:pt>
                <c:pt idx="3">
                  <c:v>11.39</c:v>
                </c:pt>
                <c:pt idx="4">
                  <c:v>11.98</c:v>
                </c:pt>
              </c:numCache>
            </c:numRef>
          </c:val>
          <c:extLst xmlns:c16r2="http://schemas.microsoft.com/office/drawing/2015/06/chart">
            <c:ext xmlns:c16="http://schemas.microsoft.com/office/drawing/2014/chart" uri="{C3380CC4-5D6E-409C-BE32-E72D297353CC}">
              <c16:uniqueId val="{00000001-671B-4DAC-A4F2-9D209DD53646}"/>
            </c:ext>
          </c:extLst>
        </c:ser>
        <c:dLbls>
          <c:showLegendKey val="0"/>
          <c:showVal val="0"/>
          <c:showCatName val="0"/>
          <c:showSerName val="0"/>
          <c:showPercent val="0"/>
          <c:showBubbleSize val="0"/>
        </c:dLbls>
        <c:gapWidth val="250"/>
        <c:overlap val="100"/>
        <c:axId val="399615352"/>
        <c:axId val="3996133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5.12</c:v>
                </c:pt>
                <c:pt idx="1">
                  <c:v>-1.25</c:v>
                </c:pt>
                <c:pt idx="2">
                  <c:v>8.02</c:v>
                </c:pt>
                <c:pt idx="3">
                  <c:v>0.33</c:v>
                </c:pt>
                <c:pt idx="4">
                  <c:v>3.03</c:v>
                </c:pt>
              </c:numCache>
            </c:numRef>
          </c:val>
          <c:smooth val="0"/>
          <c:extLst xmlns:c16r2="http://schemas.microsoft.com/office/drawing/2015/06/chart">
            <c:ext xmlns:c16="http://schemas.microsoft.com/office/drawing/2014/chart" uri="{C3380CC4-5D6E-409C-BE32-E72D297353CC}">
              <c16:uniqueId val="{00000002-671B-4DAC-A4F2-9D209DD53646}"/>
            </c:ext>
          </c:extLst>
        </c:ser>
        <c:dLbls>
          <c:showLegendKey val="0"/>
          <c:showVal val="0"/>
          <c:showCatName val="0"/>
          <c:showSerName val="0"/>
          <c:showPercent val="0"/>
          <c:showBubbleSize val="0"/>
        </c:dLbls>
        <c:marker val="1"/>
        <c:smooth val="0"/>
        <c:axId val="399615352"/>
        <c:axId val="399613392"/>
      </c:lineChart>
      <c:catAx>
        <c:axId val="399615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99613392"/>
        <c:crosses val="autoZero"/>
        <c:auto val="1"/>
        <c:lblAlgn val="ctr"/>
        <c:lblOffset val="100"/>
        <c:tickLblSkip val="1"/>
        <c:tickMarkSkip val="1"/>
        <c:noMultiLvlLbl val="0"/>
      </c:catAx>
      <c:valAx>
        <c:axId val="399613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9615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0.11</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CC7E-430A-87E3-9DF51CED085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CC7E-430A-87E3-9DF51CED0855}"/>
            </c:ext>
          </c:extLst>
        </c:ser>
        <c:ser>
          <c:idx val="2"/>
          <c:order val="2"/>
          <c:tx>
            <c:strRef>
              <c:f>データシート!$A$29</c:f>
              <c:strCache>
                <c:ptCount val="1"/>
                <c:pt idx="0">
                  <c:v>育英奨学資金特別会計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2-CC7E-430A-87E3-9DF51CED0855}"/>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0.09</c:v>
                </c:pt>
                <c:pt idx="8">
                  <c:v>#N/A</c:v>
                </c:pt>
                <c:pt idx="9">
                  <c:v>0.03</c:v>
                </c:pt>
              </c:numCache>
            </c:numRef>
          </c:val>
          <c:extLst xmlns:c16r2="http://schemas.microsoft.com/office/drawing/2015/06/chart">
            <c:ext xmlns:c16="http://schemas.microsoft.com/office/drawing/2014/chart" uri="{C3380CC4-5D6E-409C-BE32-E72D297353CC}">
              <c16:uniqueId val="{00000003-CC7E-430A-87E3-9DF51CED0855}"/>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0.04</c:v>
                </c:pt>
                <c:pt idx="2">
                  <c:v>#N/A</c:v>
                </c:pt>
                <c:pt idx="3">
                  <c:v>0.05</c:v>
                </c:pt>
                <c:pt idx="4">
                  <c:v>#N/A</c:v>
                </c:pt>
                <c:pt idx="5">
                  <c:v>0.08</c:v>
                </c:pt>
                <c:pt idx="6">
                  <c:v>#N/A</c:v>
                </c:pt>
                <c:pt idx="7">
                  <c:v>0.05</c:v>
                </c:pt>
                <c:pt idx="8">
                  <c:v>#N/A</c:v>
                </c:pt>
                <c:pt idx="9">
                  <c:v>0.04</c:v>
                </c:pt>
              </c:numCache>
            </c:numRef>
          </c:val>
          <c:extLst xmlns:c16r2="http://schemas.microsoft.com/office/drawing/2015/06/chart">
            <c:ext xmlns:c16="http://schemas.microsoft.com/office/drawing/2014/chart" uri="{C3380CC4-5D6E-409C-BE32-E72D297353CC}">
              <c16:uniqueId val="{00000004-CC7E-430A-87E3-9DF51CED0855}"/>
            </c:ext>
          </c:extLst>
        </c:ser>
        <c:ser>
          <c:idx val="5"/>
          <c:order val="5"/>
          <c:tx>
            <c:strRef>
              <c:f>データシート!$A$32</c:f>
              <c:strCache>
                <c:ptCount val="1"/>
                <c:pt idx="0">
                  <c:v>新産業集積エリア造成事業特別会計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0</c:v>
                </c:pt>
                <c:pt idx="1">
                  <c:v>0</c:v>
                </c:pt>
                <c:pt idx="2">
                  <c:v>0</c:v>
                </c:pt>
                <c:pt idx="3">
                  <c:v>0</c:v>
                </c:pt>
                <c:pt idx="4">
                  <c:v>#N/A</c:v>
                </c:pt>
                <c:pt idx="5">
                  <c:v>0.01</c:v>
                </c:pt>
                <c:pt idx="6">
                  <c:v>#N/A</c:v>
                </c:pt>
                <c:pt idx="7">
                  <c:v>0.01</c:v>
                </c:pt>
                <c:pt idx="8">
                  <c:v>#N/A</c:v>
                </c:pt>
                <c:pt idx="9">
                  <c:v>0.14000000000000001</c:v>
                </c:pt>
              </c:numCache>
            </c:numRef>
          </c:val>
          <c:extLst xmlns:c16r2="http://schemas.microsoft.com/office/drawing/2015/06/chart">
            <c:ext xmlns:c16="http://schemas.microsoft.com/office/drawing/2014/chart" uri="{C3380CC4-5D6E-409C-BE32-E72D297353CC}">
              <c16:uniqueId val="{00000005-CC7E-430A-87E3-9DF51CED0855}"/>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7.14</c:v>
                </c:pt>
                <c:pt idx="2">
                  <c:v>#N/A</c:v>
                </c:pt>
                <c:pt idx="3">
                  <c:v>7.18</c:v>
                </c:pt>
                <c:pt idx="4">
                  <c:v>#N/A</c:v>
                </c:pt>
                <c:pt idx="5">
                  <c:v>7.15</c:v>
                </c:pt>
                <c:pt idx="6">
                  <c:v>#N/A</c:v>
                </c:pt>
                <c:pt idx="7">
                  <c:v>6.48</c:v>
                </c:pt>
                <c:pt idx="8">
                  <c:v>#N/A</c:v>
                </c:pt>
                <c:pt idx="9">
                  <c:v>1.71</c:v>
                </c:pt>
              </c:numCache>
            </c:numRef>
          </c:val>
          <c:extLst xmlns:c16r2="http://schemas.microsoft.com/office/drawing/2015/06/chart">
            <c:ext xmlns:c16="http://schemas.microsoft.com/office/drawing/2014/chart" uri="{C3380CC4-5D6E-409C-BE32-E72D297353CC}">
              <c16:uniqueId val="{00000006-CC7E-430A-87E3-9DF51CED0855}"/>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0.97</c:v>
                </c:pt>
                <c:pt idx="2">
                  <c:v>#N/A</c:v>
                </c:pt>
                <c:pt idx="3">
                  <c:v>2.16</c:v>
                </c:pt>
                <c:pt idx="4">
                  <c:v>#N/A</c:v>
                </c:pt>
                <c:pt idx="5">
                  <c:v>1.43</c:v>
                </c:pt>
                <c:pt idx="6">
                  <c:v>#N/A</c:v>
                </c:pt>
                <c:pt idx="7">
                  <c:v>0.98</c:v>
                </c:pt>
                <c:pt idx="8">
                  <c:v>#N/A</c:v>
                </c:pt>
                <c:pt idx="9">
                  <c:v>1.96</c:v>
                </c:pt>
              </c:numCache>
            </c:numRef>
          </c:val>
          <c:extLst xmlns:c16r2="http://schemas.microsoft.com/office/drawing/2015/06/chart">
            <c:ext xmlns:c16="http://schemas.microsoft.com/office/drawing/2014/chart" uri="{C3380CC4-5D6E-409C-BE32-E72D297353CC}">
              <c16:uniqueId val="{00000007-CC7E-430A-87E3-9DF51CED0855}"/>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4.26</c:v>
                </c:pt>
                <c:pt idx="2">
                  <c:v>#N/A</c:v>
                </c:pt>
                <c:pt idx="3">
                  <c:v>3.39</c:v>
                </c:pt>
                <c:pt idx="4">
                  <c:v>#N/A</c:v>
                </c:pt>
                <c:pt idx="5">
                  <c:v>4.76</c:v>
                </c:pt>
                <c:pt idx="6">
                  <c:v>#N/A</c:v>
                </c:pt>
                <c:pt idx="7">
                  <c:v>3.64</c:v>
                </c:pt>
                <c:pt idx="8">
                  <c:v>#N/A</c:v>
                </c:pt>
                <c:pt idx="9">
                  <c:v>4.22</c:v>
                </c:pt>
              </c:numCache>
            </c:numRef>
          </c:val>
          <c:extLst xmlns:c16r2="http://schemas.microsoft.com/office/drawing/2015/06/chart">
            <c:ext xmlns:c16="http://schemas.microsoft.com/office/drawing/2014/chart" uri="{C3380CC4-5D6E-409C-BE32-E72D297353CC}">
              <c16:uniqueId val="{00000008-CC7E-430A-87E3-9DF51CED085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6.33</c:v>
                </c:pt>
                <c:pt idx="2">
                  <c:v>#N/A</c:v>
                </c:pt>
                <c:pt idx="3">
                  <c:v>3.62</c:v>
                </c:pt>
                <c:pt idx="4">
                  <c:v>#N/A</c:v>
                </c:pt>
                <c:pt idx="5">
                  <c:v>6.46</c:v>
                </c:pt>
                <c:pt idx="6">
                  <c:v>#N/A</c:v>
                </c:pt>
                <c:pt idx="7">
                  <c:v>7.05</c:v>
                </c:pt>
                <c:pt idx="8">
                  <c:v>#N/A</c:v>
                </c:pt>
                <c:pt idx="9">
                  <c:v>9.2100000000000009</c:v>
                </c:pt>
              </c:numCache>
            </c:numRef>
          </c:val>
          <c:extLst xmlns:c16r2="http://schemas.microsoft.com/office/drawing/2015/06/chart">
            <c:ext xmlns:c16="http://schemas.microsoft.com/office/drawing/2014/chart" uri="{C3380CC4-5D6E-409C-BE32-E72D297353CC}">
              <c16:uniqueId val="{00000009-CC7E-430A-87E3-9DF51CED0855}"/>
            </c:ext>
          </c:extLst>
        </c:ser>
        <c:dLbls>
          <c:showLegendKey val="0"/>
          <c:showVal val="0"/>
          <c:showCatName val="0"/>
          <c:showSerName val="0"/>
          <c:showPercent val="0"/>
          <c:showBubbleSize val="0"/>
        </c:dLbls>
        <c:gapWidth val="150"/>
        <c:overlap val="100"/>
        <c:axId val="399613000"/>
        <c:axId val="399612216"/>
      </c:barChart>
      <c:catAx>
        <c:axId val="399613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9612216"/>
        <c:crosses val="autoZero"/>
        <c:auto val="1"/>
        <c:lblAlgn val="ctr"/>
        <c:lblOffset val="100"/>
        <c:tickLblSkip val="1"/>
        <c:tickMarkSkip val="1"/>
        <c:noMultiLvlLbl val="0"/>
      </c:catAx>
      <c:valAx>
        <c:axId val="399612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96130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524</c:v>
                </c:pt>
                <c:pt idx="5">
                  <c:v>582</c:v>
                </c:pt>
                <c:pt idx="8">
                  <c:v>536</c:v>
                </c:pt>
                <c:pt idx="11">
                  <c:v>552</c:v>
                </c:pt>
                <c:pt idx="14">
                  <c:v>569</c:v>
                </c:pt>
              </c:numCache>
            </c:numRef>
          </c:val>
          <c:extLst xmlns:c16r2="http://schemas.microsoft.com/office/drawing/2015/06/chart">
            <c:ext xmlns:c16="http://schemas.microsoft.com/office/drawing/2014/chart" uri="{C3380CC4-5D6E-409C-BE32-E72D297353CC}">
              <c16:uniqueId val="{00000000-02C8-4C9B-B87E-7CDA76D07BE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02C8-4C9B-B87E-7CDA76D07BE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7</c:v>
                </c:pt>
                <c:pt idx="3">
                  <c:v>7</c:v>
                </c:pt>
                <c:pt idx="6">
                  <c:v>0</c:v>
                </c:pt>
                <c:pt idx="9">
                  <c:v>0</c:v>
                </c:pt>
                <c:pt idx="12">
                  <c:v>0</c:v>
                </c:pt>
              </c:numCache>
            </c:numRef>
          </c:val>
          <c:extLst xmlns:c16r2="http://schemas.microsoft.com/office/drawing/2015/06/chart">
            <c:ext xmlns:c16="http://schemas.microsoft.com/office/drawing/2014/chart" uri="{C3380CC4-5D6E-409C-BE32-E72D297353CC}">
              <c16:uniqueId val="{00000002-02C8-4C9B-B87E-7CDA76D07BE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89</c:v>
                </c:pt>
                <c:pt idx="3">
                  <c:v>37</c:v>
                </c:pt>
                <c:pt idx="6">
                  <c:v>42</c:v>
                </c:pt>
                <c:pt idx="9">
                  <c:v>32</c:v>
                </c:pt>
                <c:pt idx="12">
                  <c:v>29</c:v>
                </c:pt>
              </c:numCache>
            </c:numRef>
          </c:val>
          <c:extLst xmlns:c16r2="http://schemas.microsoft.com/office/drawing/2015/06/chart">
            <c:ext xmlns:c16="http://schemas.microsoft.com/office/drawing/2014/chart" uri="{C3380CC4-5D6E-409C-BE32-E72D297353CC}">
              <c16:uniqueId val="{00000003-02C8-4C9B-B87E-7CDA76D07BE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52</c:v>
                </c:pt>
                <c:pt idx="3">
                  <c:v>50</c:v>
                </c:pt>
                <c:pt idx="6">
                  <c:v>53</c:v>
                </c:pt>
                <c:pt idx="9">
                  <c:v>51</c:v>
                </c:pt>
                <c:pt idx="12">
                  <c:v>69</c:v>
                </c:pt>
              </c:numCache>
            </c:numRef>
          </c:val>
          <c:extLst xmlns:c16r2="http://schemas.microsoft.com/office/drawing/2015/06/chart">
            <c:ext xmlns:c16="http://schemas.microsoft.com/office/drawing/2014/chart" uri="{C3380CC4-5D6E-409C-BE32-E72D297353CC}">
              <c16:uniqueId val="{00000004-02C8-4C9B-B87E-7CDA76D07BE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2C8-4C9B-B87E-7CDA76D07BE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2C8-4C9B-B87E-7CDA76D07BE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883</c:v>
                </c:pt>
                <c:pt idx="3">
                  <c:v>916</c:v>
                </c:pt>
                <c:pt idx="6">
                  <c:v>897</c:v>
                </c:pt>
                <c:pt idx="9">
                  <c:v>890</c:v>
                </c:pt>
                <c:pt idx="12">
                  <c:v>890</c:v>
                </c:pt>
              </c:numCache>
            </c:numRef>
          </c:val>
          <c:extLst xmlns:c16r2="http://schemas.microsoft.com/office/drawing/2015/06/chart">
            <c:ext xmlns:c16="http://schemas.microsoft.com/office/drawing/2014/chart" uri="{C3380CC4-5D6E-409C-BE32-E72D297353CC}">
              <c16:uniqueId val="{00000007-02C8-4C9B-B87E-7CDA76D07BEA}"/>
            </c:ext>
          </c:extLst>
        </c:ser>
        <c:dLbls>
          <c:showLegendKey val="0"/>
          <c:showVal val="0"/>
          <c:showCatName val="0"/>
          <c:showSerName val="0"/>
          <c:showPercent val="0"/>
          <c:showBubbleSize val="0"/>
        </c:dLbls>
        <c:gapWidth val="100"/>
        <c:overlap val="100"/>
        <c:axId val="399616136"/>
        <c:axId val="399616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507</c:v>
                </c:pt>
                <c:pt idx="2">
                  <c:v>#N/A</c:v>
                </c:pt>
                <c:pt idx="3">
                  <c:v>#N/A</c:v>
                </c:pt>
                <c:pt idx="4">
                  <c:v>428</c:v>
                </c:pt>
                <c:pt idx="5">
                  <c:v>#N/A</c:v>
                </c:pt>
                <c:pt idx="6">
                  <c:v>#N/A</c:v>
                </c:pt>
                <c:pt idx="7">
                  <c:v>456</c:v>
                </c:pt>
                <c:pt idx="8">
                  <c:v>#N/A</c:v>
                </c:pt>
                <c:pt idx="9">
                  <c:v>#N/A</c:v>
                </c:pt>
                <c:pt idx="10">
                  <c:v>421</c:v>
                </c:pt>
                <c:pt idx="11">
                  <c:v>#N/A</c:v>
                </c:pt>
                <c:pt idx="12">
                  <c:v>#N/A</c:v>
                </c:pt>
                <c:pt idx="13">
                  <c:v>419</c:v>
                </c:pt>
                <c:pt idx="14">
                  <c:v>#N/A</c:v>
                </c:pt>
              </c:numCache>
            </c:numRef>
          </c:val>
          <c:smooth val="0"/>
          <c:extLst xmlns:c16r2="http://schemas.microsoft.com/office/drawing/2015/06/chart">
            <c:ext xmlns:c16="http://schemas.microsoft.com/office/drawing/2014/chart" uri="{C3380CC4-5D6E-409C-BE32-E72D297353CC}">
              <c16:uniqueId val="{00000008-02C8-4C9B-B87E-7CDA76D07BEA}"/>
            </c:ext>
          </c:extLst>
        </c:ser>
        <c:dLbls>
          <c:showLegendKey val="0"/>
          <c:showVal val="0"/>
          <c:showCatName val="0"/>
          <c:showSerName val="0"/>
          <c:showPercent val="0"/>
          <c:showBubbleSize val="0"/>
        </c:dLbls>
        <c:marker val="1"/>
        <c:smooth val="0"/>
        <c:axId val="399616136"/>
        <c:axId val="399616528"/>
      </c:lineChart>
      <c:catAx>
        <c:axId val="399616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9616528"/>
        <c:crosses val="autoZero"/>
        <c:auto val="1"/>
        <c:lblAlgn val="ctr"/>
        <c:lblOffset val="100"/>
        <c:tickLblSkip val="1"/>
        <c:tickMarkSkip val="1"/>
        <c:noMultiLvlLbl val="0"/>
      </c:catAx>
      <c:valAx>
        <c:axId val="399616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9616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6214</c:v>
                </c:pt>
                <c:pt idx="5">
                  <c:v>6224</c:v>
                </c:pt>
                <c:pt idx="8">
                  <c:v>6312</c:v>
                </c:pt>
                <c:pt idx="11">
                  <c:v>6361</c:v>
                </c:pt>
                <c:pt idx="14">
                  <c:v>6446</c:v>
                </c:pt>
              </c:numCache>
            </c:numRef>
          </c:val>
          <c:extLst xmlns:c16r2="http://schemas.microsoft.com/office/drawing/2015/06/chart">
            <c:ext xmlns:c16="http://schemas.microsoft.com/office/drawing/2014/chart" uri="{C3380CC4-5D6E-409C-BE32-E72D297353CC}">
              <c16:uniqueId val="{00000000-2011-48ED-BDC1-9B678C1B05B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19</c:v>
                </c:pt>
                <c:pt idx="5">
                  <c:v>16</c:v>
                </c:pt>
                <c:pt idx="8">
                  <c:v>14</c:v>
                </c:pt>
                <c:pt idx="11">
                  <c:v>11</c:v>
                </c:pt>
                <c:pt idx="14">
                  <c:v>9</c:v>
                </c:pt>
              </c:numCache>
            </c:numRef>
          </c:val>
          <c:extLst xmlns:c16r2="http://schemas.microsoft.com/office/drawing/2015/06/chart">
            <c:ext xmlns:c16="http://schemas.microsoft.com/office/drawing/2014/chart" uri="{C3380CC4-5D6E-409C-BE32-E72D297353CC}">
              <c16:uniqueId val="{00000001-2011-48ED-BDC1-9B678C1B05B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832</c:v>
                </c:pt>
                <c:pt idx="5">
                  <c:v>523</c:v>
                </c:pt>
                <c:pt idx="8">
                  <c:v>1196</c:v>
                </c:pt>
                <c:pt idx="11">
                  <c:v>1706</c:v>
                </c:pt>
                <c:pt idx="14">
                  <c:v>2516</c:v>
                </c:pt>
              </c:numCache>
            </c:numRef>
          </c:val>
          <c:extLst xmlns:c16r2="http://schemas.microsoft.com/office/drawing/2015/06/chart">
            <c:ext xmlns:c16="http://schemas.microsoft.com/office/drawing/2014/chart" uri="{C3380CC4-5D6E-409C-BE32-E72D297353CC}">
              <c16:uniqueId val="{00000002-2011-48ED-BDC1-9B678C1B05B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011-48ED-BDC1-9B678C1B05B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011-48ED-BDC1-9B678C1B05B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011-48ED-BDC1-9B678C1B05B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2731</c:v>
                </c:pt>
                <c:pt idx="3">
                  <c:v>2645</c:v>
                </c:pt>
                <c:pt idx="6">
                  <c:v>2936</c:v>
                </c:pt>
                <c:pt idx="9">
                  <c:v>2792</c:v>
                </c:pt>
                <c:pt idx="12">
                  <c:v>2606</c:v>
                </c:pt>
              </c:numCache>
            </c:numRef>
          </c:val>
          <c:extLst xmlns:c16r2="http://schemas.microsoft.com/office/drawing/2015/06/chart">
            <c:ext xmlns:c16="http://schemas.microsoft.com/office/drawing/2014/chart" uri="{C3380CC4-5D6E-409C-BE32-E72D297353CC}">
              <c16:uniqueId val="{00000006-2011-48ED-BDC1-9B678C1B05B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187</c:v>
                </c:pt>
                <c:pt idx="3">
                  <c:v>223</c:v>
                </c:pt>
                <c:pt idx="6">
                  <c:v>242</c:v>
                </c:pt>
                <c:pt idx="9">
                  <c:v>223</c:v>
                </c:pt>
                <c:pt idx="12">
                  <c:v>420</c:v>
                </c:pt>
              </c:numCache>
            </c:numRef>
          </c:val>
          <c:extLst xmlns:c16r2="http://schemas.microsoft.com/office/drawing/2015/06/chart">
            <c:ext xmlns:c16="http://schemas.microsoft.com/office/drawing/2014/chart" uri="{C3380CC4-5D6E-409C-BE32-E72D297353CC}">
              <c16:uniqueId val="{00000007-2011-48ED-BDC1-9B678C1B05B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585</c:v>
                </c:pt>
                <c:pt idx="3">
                  <c:v>571</c:v>
                </c:pt>
                <c:pt idx="6">
                  <c:v>554</c:v>
                </c:pt>
                <c:pt idx="9">
                  <c:v>565</c:v>
                </c:pt>
                <c:pt idx="12">
                  <c:v>632</c:v>
                </c:pt>
              </c:numCache>
            </c:numRef>
          </c:val>
          <c:extLst xmlns:c16r2="http://schemas.microsoft.com/office/drawing/2015/06/chart">
            <c:ext xmlns:c16="http://schemas.microsoft.com/office/drawing/2014/chart" uri="{C3380CC4-5D6E-409C-BE32-E72D297353CC}">
              <c16:uniqueId val="{00000008-2011-48ED-BDC1-9B678C1B05B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20</c:v>
                </c:pt>
                <c:pt idx="3">
                  <c:v>14</c:v>
                </c:pt>
                <c:pt idx="6">
                  <c:v>0</c:v>
                </c:pt>
                <c:pt idx="9">
                  <c:v>0</c:v>
                </c:pt>
                <c:pt idx="12">
                  <c:v>425</c:v>
                </c:pt>
              </c:numCache>
            </c:numRef>
          </c:val>
          <c:extLst xmlns:c16r2="http://schemas.microsoft.com/office/drawing/2015/06/chart">
            <c:ext xmlns:c16="http://schemas.microsoft.com/office/drawing/2014/chart" uri="{C3380CC4-5D6E-409C-BE32-E72D297353CC}">
              <c16:uniqueId val="{00000009-2011-48ED-BDC1-9B678C1B05B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8340</c:v>
                </c:pt>
                <c:pt idx="3">
                  <c:v>8317</c:v>
                </c:pt>
                <c:pt idx="6">
                  <c:v>8228</c:v>
                </c:pt>
                <c:pt idx="9">
                  <c:v>8155</c:v>
                </c:pt>
                <c:pt idx="12">
                  <c:v>8154</c:v>
                </c:pt>
              </c:numCache>
            </c:numRef>
          </c:val>
          <c:extLst xmlns:c16r2="http://schemas.microsoft.com/office/drawing/2015/06/chart">
            <c:ext xmlns:c16="http://schemas.microsoft.com/office/drawing/2014/chart" uri="{C3380CC4-5D6E-409C-BE32-E72D297353CC}">
              <c16:uniqueId val="{0000000A-2011-48ED-BDC1-9B678C1B05BC}"/>
            </c:ext>
          </c:extLst>
        </c:ser>
        <c:dLbls>
          <c:showLegendKey val="0"/>
          <c:showVal val="0"/>
          <c:showCatName val="0"/>
          <c:showSerName val="0"/>
          <c:showPercent val="0"/>
          <c:showBubbleSize val="0"/>
        </c:dLbls>
        <c:gapWidth val="100"/>
        <c:overlap val="100"/>
        <c:axId val="399614176"/>
        <c:axId val="3996184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4799</c:v>
                </c:pt>
                <c:pt idx="2">
                  <c:v>#N/A</c:v>
                </c:pt>
                <c:pt idx="3">
                  <c:v>#N/A</c:v>
                </c:pt>
                <c:pt idx="4">
                  <c:v>5008</c:v>
                </c:pt>
                <c:pt idx="5">
                  <c:v>#N/A</c:v>
                </c:pt>
                <c:pt idx="6">
                  <c:v>#N/A</c:v>
                </c:pt>
                <c:pt idx="7">
                  <c:v>4438</c:v>
                </c:pt>
                <c:pt idx="8">
                  <c:v>#N/A</c:v>
                </c:pt>
                <c:pt idx="9">
                  <c:v>#N/A</c:v>
                </c:pt>
                <c:pt idx="10">
                  <c:v>3657</c:v>
                </c:pt>
                <c:pt idx="11">
                  <c:v>#N/A</c:v>
                </c:pt>
                <c:pt idx="12">
                  <c:v>#N/A</c:v>
                </c:pt>
                <c:pt idx="13">
                  <c:v>3266</c:v>
                </c:pt>
                <c:pt idx="14">
                  <c:v>#N/A</c:v>
                </c:pt>
              </c:numCache>
            </c:numRef>
          </c:val>
          <c:smooth val="0"/>
          <c:extLst xmlns:c16r2="http://schemas.microsoft.com/office/drawing/2015/06/chart">
            <c:ext xmlns:c16="http://schemas.microsoft.com/office/drawing/2014/chart" uri="{C3380CC4-5D6E-409C-BE32-E72D297353CC}">
              <c16:uniqueId val="{0000000B-2011-48ED-BDC1-9B678C1B05BC}"/>
            </c:ext>
          </c:extLst>
        </c:ser>
        <c:dLbls>
          <c:showLegendKey val="0"/>
          <c:showVal val="0"/>
          <c:showCatName val="0"/>
          <c:showSerName val="0"/>
          <c:showPercent val="0"/>
          <c:showBubbleSize val="0"/>
        </c:dLbls>
        <c:marker val="1"/>
        <c:smooth val="0"/>
        <c:axId val="399614176"/>
        <c:axId val="399618488"/>
      </c:lineChart>
      <c:catAx>
        <c:axId val="399614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9618488"/>
        <c:crosses val="autoZero"/>
        <c:auto val="1"/>
        <c:lblAlgn val="ctr"/>
        <c:lblOffset val="100"/>
        <c:tickLblSkip val="1"/>
        <c:tickMarkSkip val="1"/>
        <c:noMultiLvlLbl val="0"/>
      </c:catAx>
      <c:valAx>
        <c:axId val="399618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9614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613</c:v>
                </c:pt>
                <c:pt idx="1">
                  <c:v>601</c:v>
                </c:pt>
                <c:pt idx="2">
                  <c:v>642</c:v>
                </c:pt>
              </c:numCache>
            </c:numRef>
          </c:val>
          <c:extLst xmlns:c16r2="http://schemas.microsoft.com/office/drawing/2015/06/chart">
            <c:ext xmlns:c16="http://schemas.microsoft.com/office/drawing/2014/chart" uri="{C3380CC4-5D6E-409C-BE32-E72D297353CC}">
              <c16:uniqueId val="{00000000-E91D-4254-AF46-35972E9998A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c:v>
                </c:pt>
                <c:pt idx="1">
                  <c:v>1</c:v>
                </c:pt>
                <c:pt idx="2">
                  <c:v>1</c:v>
                </c:pt>
              </c:numCache>
            </c:numRef>
          </c:val>
          <c:extLst xmlns:c16r2="http://schemas.microsoft.com/office/drawing/2015/06/chart">
            <c:ext xmlns:c16="http://schemas.microsoft.com/office/drawing/2014/chart" uri="{C3380CC4-5D6E-409C-BE32-E72D297353CC}">
              <c16:uniqueId val="{00000001-E91D-4254-AF46-35972E9998A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473</c:v>
                </c:pt>
                <c:pt idx="1">
                  <c:v>954</c:v>
                </c:pt>
                <c:pt idx="2">
                  <c:v>1774</c:v>
                </c:pt>
              </c:numCache>
            </c:numRef>
          </c:val>
          <c:extLst xmlns:c16r2="http://schemas.microsoft.com/office/drawing/2015/06/chart">
            <c:ext xmlns:c16="http://schemas.microsoft.com/office/drawing/2014/chart" uri="{C3380CC4-5D6E-409C-BE32-E72D297353CC}">
              <c16:uniqueId val="{00000002-E91D-4254-AF46-35972E9998A4}"/>
            </c:ext>
          </c:extLst>
        </c:ser>
        <c:dLbls>
          <c:showLegendKey val="0"/>
          <c:showVal val="0"/>
          <c:showCatName val="0"/>
          <c:showSerName val="0"/>
          <c:showPercent val="0"/>
          <c:showBubbleSize val="0"/>
        </c:dLbls>
        <c:gapWidth val="120"/>
        <c:overlap val="100"/>
        <c:axId val="399616920"/>
        <c:axId val="399617312"/>
      </c:barChart>
      <c:catAx>
        <c:axId val="399616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99617312"/>
        <c:crosses val="autoZero"/>
        <c:auto val="1"/>
        <c:lblAlgn val="ctr"/>
        <c:lblOffset val="100"/>
        <c:tickLblSkip val="1"/>
        <c:tickMarkSkip val="1"/>
        <c:noMultiLvlLbl val="0"/>
      </c:catAx>
      <c:valAx>
        <c:axId val="3996173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99616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38E-4799-8CEC-A78BC8D3BB14}"/>
                </c:ext>
                <c:ext xmlns:c15="http://schemas.microsoft.com/office/drawing/2012/chart" uri="{CE6537A1-D6FC-4f65-9D91-7224C49458BB}">
                  <c15:dlblFieldTable>
                    <c15:dlblFTEntry>
                      <c15:txfldGUID>{731E2001-4C64-4324-A87D-0D6037428F78}</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38E-4799-8CEC-A78BC8D3BB14}"/>
                </c:ext>
                <c:ext xmlns:c15="http://schemas.microsoft.com/office/drawing/2012/chart" uri="{CE6537A1-D6FC-4f65-9D91-7224C49458BB}">
                  <c15:dlblFieldTable>
                    <c15:dlblFTEntry>
                      <c15:txfldGUID>{02DE0EF0-5850-4AA4-B848-13EC7FF2599B}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38E-4799-8CEC-A78BC8D3BB14}"/>
                </c:ext>
                <c:ext xmlns:c15="http://schemas.microsoft.com/office/drawing/2012/chart" uri="{CE6537A1-D6FC-4f65-9D91-7224C49458BB}">
                  <c15:dlblFieldTable>
                    <c15:dlblFTEntry>
                      <c15:txfldGUID>{047F1F02-F129-4205-9655-87DF741FFB35}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38E-4799-8CEC-A78BC8D3BB14}"/>
                </c:ext>
                <c:ext xmlns:c15="http://schemas.microsoft.com/office/drawing/2012/chart" uri="{CE6537A1-D6FC-4f65-9D91-7224C49458BB}">
                  <c15:dlblFieldTable>
                    <c15:dlblFTEntry>
                      <c15:txfldGUID>{5DE0C494-7784-400C-A8D6-72D348CA0D11}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38E-4799-8CEC-A78BC8D3BB14}"/>
                </c:ext>
                <c:ext xmlns:c15="http://schemas.microsoft.com/office/drawing/2012/chart" uri="{CE6537A1-D6FC-4f65-9D91-7224C49458BB}">
                  <c15:dlblFieldTable>
                    <c15:dlblFTEntry>
                      <c15:txfldGUID>{E033CC84-D0A8-4253-810F-B40B4FEEF09E}</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38E-4799-8CEC-A78BC8D3BB14}"/>
                </c:ext>
                <c:ext xmlns:c15="http://schemas.microsoft.com/office/drawing/2012/chart" uri="{CE6537A1-D6FC-4f65-9D91-7224C49458BB}">
                  <c15:dlblFieldTable>
                    <c15:dlblFTEntry>
                      <c15:txfldGUID>{95A62EFE-2151-480D-86D8-9BD409EC5900}</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38E-4799-8CEC-A78BC8D3BB14}"/>
                </c:ext>
                <c:ext xmlns:c15="http://schemas.microsoft.com/office/drawing/2012/chart" uri="{CE6537A1-D6FC-4f65-9D91-7224C49458BB}">
                  <c15:dlblFieldTable>
                    <c15:dlblFTEntry>
                      <c15:txfldGUID>{E0AE5E0D-5B3E-4F73-8D21-AAE7CB1117D3}</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38E-4799-8CEC-A78BC8D3BB14}"/>
                </c:ext>
                <c:ext xmlns:c15="http://schemas.microsoft.com/office/drawing/2012/chart" uri="{CE6537A1-D6FC-4f65-9D91-7224C49458BB}">
                  <c15:dlblFieldTable>
                    <c15:dlblFTEntry>
                      <c15:txfldGUID>{6C9243D4-5217-40E0-ACD0-26443B37A73D}</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38E-4799-8CEC-A78BC8D3BB14}"/>
                </c:ext>
                <c:ext xmlns:c15="http://schemas.microsoft.com/office/drawing/2012/chart" uri="{CE6537A1-D6FC-4f65-9D91-7224C49458BB}">
                  <c15:dlblFieldTable>
                    <c15:dlblFTEntry>
                      <c15:txfldGUID>{F7E56823-FEA3-4E24-B676-61650F876F7D}</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52.9</c:v>
                </c:pt>
                <c:pt idx="32">
                  <c:v>43.5</c:v>
                </c:pt>
              </c:numCache>
            </c:numRef>
          </c:xVal>
          <c:yVal>
            <c:numRef>
              <c:f>公会計指標分析・財政指標組合せ分析表!$BP$51:$DC$51</c:f>
              <c:numCache>
                <c:formatCode>#,##0.0;"▲ "#,##0.0</c:formatCode>
                <c:ptCount val="40"/>
                <c:pt idx="24">
                  <c:v>77.3</c:v>
                </c:pt>
                <c:pt idx="32">
                  <c:v>68.2</c:v>
                </c:pt>
              </c:numCache>
            </c:numRef>
          </c:yVal>
          <c:smooth val="0"/>
          <c:extLst xmlns:c16r2="http://schemas.microsoft.com/office/drawing/2015/06/chart">
            <c:ext xmlns:c16="http://schemas.microsoft.com/office/drawing/2014/chart" uri="{C3380CC4-5D6E-409C-BE32-E72D297353CC}">
              <c16:uniqueId val="{00000009-538E-4799-8CEC-A78BC8D3BB1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38E-4799-8CEC-A78BC8D3BB14}"/>
                </c:ext>
                <c:ext xmlns:c15="http://schemas.microsoft.com/office/drawing/2012/chart" uri="{CE6537A1-D6FC-4f65-9D91-7224C49458BB}">
                  <c15:dlblFieldTable>
                    <c15:dlblFTEntry>
                      <c15:txfldGUID>{6C976634-518C-4FD3-BB97-22438CBDCD30}</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38E-4799-8CEC-A78BC8D3BB14}"/>
                </c:ext>
                <c:ext xmlns:c15="http://schemas.microsoft.com/office/drawing/2012/chart" uri="{CE6537A1-D6FC-4f65-9D91-7224C49458BB}">
                  <c15:dlblFieldTable>
                    <c15:dlblFTEntry>
                      <c15:txfldGUID>{896B709A-465D-4E54-B4CD-8C1B7288325A}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38E-4799-8CEC-A78BC8D3BB14}"/>
                </c:ext>
                <c:ext xmlns:c15="http://schemas.microsoft.com/office/drawing/2012/chart" uri="{CE6537A1-D6FC-4f65-9D91-7224C49458BB}">
                  <c15:dlblFieldTable>
                    <c15:dlblFTEntry>
                      <c15:txfldGUID>{FE40BDFC-6428-41B8-A26A-F70EEF639A8E}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38E-4799-8CEC-A78BC8D3BB14}"/>
                </c:ext>
                <c:ext xmlns:c15="http://schemas.microsoft.com/office/drawing/2012/chart" uri="{CE6537A1-D6FC-4f65-9D91-7224C49458BB}">
                  <c15:dlblFieldTable>
                    <c15:dlblFTEntry>
                      <c15:txfldGUID>{1322BCD4-C992-4353-9409-5CE4DB9E82B9}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38E-4799-8CEC-A78BC8D3BB14}"/>
                </c:ext>
                <c:ext xmlns:c15="http://schemas.microsoft.com/office/drawing/2012/chart" uri="{CE6537A1-D6FC-4f65-9D91-7224C49458BB}">
                  <c15:dlblFieldTable>
                    <c15:dlblFTEntry>
                      <c15:txfldGUID>{51C82A1A-21B4-46C3-B643-49975AC58610}</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38E-4799-8CEC-A78BC8D3BB14}"/>
                </c:ext>
                <c:ext xmlns:c15="http://schemas.microsoft.com/office/drawing/2012/chart" uri="{CE6537A1-D6FC-4f65-9D91-7224C49458BB}">
                  <c15:dlblFieldTable>
                    <c15:dlblFTEntry>
                      <c15:txfldGUID>{F0BC013D-9D2F-4C1C-B517-80DD27085D59}</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38E-4799-8CEC-A78BC8D3BB14}"/>
                </c:ext>
                <c:ext xmlns:c15="http://schemas.microsoft.com/office/drawing/2012/chart" uri="{CE6537A1-D6FC-4f65-9D91-7224C49458BB}">
                  <c15:dlblFieldTable>
                    <c15:dlblFTEntry>
                      <c15:txfldGUID>{4909CB89-E22D-4104-B77E-E67212A76993}</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38E-4799-8CEC-A78BC8D3BB14}"/>
                </c:ext>
                <c:ext xmlns:c15="http://schemas.microsoft.com/office/drawing/2012/chart" uri="{CE6537A1-D6FC-4f65-9D91-7224C49458BB}">
                  <c15:dlblFieldTable>
                    <c15:dlblFTEntry>
                      <c15:txfldGUID>{062A077D-9E80-4B3A-BFCC-6D7D93323451}</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38E-4799-8CEC-A78BC8D3BB14}"/>
                </c:ext>
                <c:ext xmlns:c15="http://schemas.microsoft.com/office/drawing/2012/chart" uri="{CE6537A1-D6FC-4f65-9D91-7224C49458BB}">
                  <c15:dlblFieldTable>
                    <c15:dlblFTEntry>
                      <c15:txfldGUID>{4D88956B-F9F9-4120-915C-CF0EA8556EA2}</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c:v>
                </c:pt>
                <c:pt idx="32">
                  <c:v>56.7</c:v>
                </c:pt>
              </c:numCache>
            </c:numRef>
          </c:xVal>
          <c:yVal>
            <c:numRef>
              <c:f>公会計指標分析・財政指標組合せ分析表!$BP$55:$DC$55</c:f>
              <c:numCache>
                <c:formatCode>#,##0.0;"▲ "#,##0.0</c:formatCode>
                <c:ptCount val="40"/>
                <c:pt idx="24">
                  <c:v>32.9</c:v>
                </c:pt>
                <c:pt idx="32">
                  <c:v>28.5</c:v>
                </c:pt>
              </c:numCache>
            </c:numRef>
          </c:yVal>
          <c:smooth val="0"/>
          <c:extLst xmlns:c16r2="http://schemas.microsoft.com/office/drawing/2015/06/chart">
            <c:ext xmlns:c16="http://schemas.microsoft.com/office/drawing/2014/chart" uri="{C3380CC4-5D6E-409C-BE32-E72D297353CC}">
              <c16:uniqueId val="{00000013-538E-4799-8CEC-A78BC8D3BB14}"/>
            </c:ext>
          </c:extLst>
        </c:ser>
        <c:dLbls>
          <c:showLegendKey val="0"/>
          <c:showVal val="1"/>
          <c:showCatName val="0"/>
          <c:showSerName val="0"/>
          <c:showPercent val="0"/>
          <c:showBubbleSize val="0"/>
        </c:dLbls>
        <c:axId val="399611040"/>
        <c:axId val="399611432"/>
      </c:scatterChart>
      <c:valAx>
        <c:axId val="399611040"/>
        <c:scaling>
          <c:orientation val="minMax"/>
          <c:max val="59"/>
          <c:min val="4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9611432"/>
        <c:crosses val="autoZero"/>
        <c:crossBetween val="midCat"/>
      </c:valAx>
      <c:valAx>
        <c:axId val="399611432"/>
        <c:scaling>
          <c:orientation val="minMax"/>
          <c:max val="86"/>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996110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BD3-4218-BB93-3A58CFA9C31E}"/>
                </c:ext>
                <c:ext xmlns:c15="http://schemas.microsoft.com/office/drawing/2012/chart" uri="{CE6537A1-D6FC-4f65-9D91-7224C49458BB}">
                  <c15:dlblFieldTable>
                    <c15:dlblFTEntry>
                      <c15:txfldGUID>{243B056A-FCE5-4A46-9D73-74D5DBBA735C}</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BD3-4218-BB93-3A58CFA9C31E}"/>
                </c:ext>
                <c:ext xmlns:c15="http://schemas.microsoft.com/office/drawing/2012/chart" uri="{CE6537A1-D6FC-4f65-9D91-7224C49458BB}">
                  <c15:dlblFieldTable>
                    <c15:dlblFTEntry>
                      <c15:txfldGUID>{12D13C7A-608B-4A4F-9039-D53F032146EF}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BD3-4218-BB93-3A58CFA9C31E}"/>
                </c:ext>
                <c:ext xmlns:c15="http://schemas.microsoft.com/office/drawing/2012/chart" uri="{CE6537A1-D6FC-4f65-9D91-7224C49458BB}">
                  <c15:dlblFieldTable>
                    <c15:dlblFTEntry>
                      <c15:txfldGUID>{AE708DB6-832F-44B6-B7AE-702C6B9D6414}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BD3-4218-BB93-3A58CFA9C31E}"/>
                </c:ext>
                <c:ext xmlns:c15="http://schemas.microsoft.com/office/drawing/2012/chart" uri="{CE6537A1-D6FC-4f65-9D91-7224C49458BB}">
                  <c15:dlblFieldTable>
                    <c15:dlblFTEntry>
                      <c15:txfldGUID>{0F9C122E-3A17-41B7-8A6D-93CE000438E6}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BD3-4218-BB93-3A58CFA9C31E}"/>
                </c:ext>
                <c:ext xmlns:c15="http://schemas.microsoft.com/office/drawing/2012/chart" uri="{CE6537A1-D6FC-4f65-9D91-7224C49458BB}">
                  <c15:dlblFieldTable>
                    <c15:dlblFTEntry>
                      <c15:txfldGUID>{2652A5CD-CF83-4894-907C-C82F07B60339}</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BD3-4218-BB93-3A58CFA9C31E}"/>
                </c:ext>
                <c:ext xmlns:c15="http://schemas.microsoft.com/office/drawing/2012/chart" uri="{CE6537A1-D6FC-4f65-9D91-7224C49458BB}">
                  <c15:dlblFieldTable>
                    <c15:dlblFTEntry>
                      <c15:txfldGUID>{12C153F8-9DDC-4265-9BD9-E234C06A0543}</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BD3-4218-BB93-3A58CFA9C31E}"/>
                </c:ext>
                <c:ext xmlns:c15="http://schemas.microsoft.com/office/drawing/2012/chart" uri="{CE6537A1-D6FC-4f65-9D91-7224C49458BB}">
                  <c15:dlblFieldTable>
                    <c15:dlblFTEntry>
                      <c15:txfldGUID>{5C3DE241-B927-4786-965D-19857170EDAE}</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BD3-4218-BB93-3A58CFA9C31E}"/>
                </c:ext>
                <c:ext xmlns:c15="http://schemas.microsoft.com/office/drawing/2012/chart" uri="{CE6537A1-D6FC-4f65-9D91-7224C49458BB}">
                  <c15:dlblFieldTable>
                    <c15:dlblFTEntry>
                      <c15:txfldGUID>{F5DEF8EA-644C-4EA5-AF5D-EC2A05286D12}</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BD3-4218-BB93-3A58CFA9C31E}"/>
                </c:ext>
                <c:ext xmlns:c15="http://schemas.microsoft.com/office/drawing/2012/chart" uri="{CE6537A1-D6FC-4f65-9D91-7224C49458BB}">
                  <c15:dlblFieldTable>
                    <c15:dlblFTEntry>
                      <c15:txfldGUID>{A5BECED3-155B-485A-8688-671F04513312}</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11.5</c:v>
                </c:pt>
                <c:pt idx="8">
                  <c:v>10.3</c:v>
                </c:pt>
                <c:pt idx="16">
                  <c:v>9.6999999999999993</c:v>
                </c:pt>
                <c:pt idx="24">
                  <c:v>9.1</c:v>
                </c:pt>
                <c:pt idx="32">
                  <c:v>9</c:v>
                </c:pt>
              </c:numCache>
            </c:numRef>
          </c:xVal>
          <c:yVal>
            <c:numRef>
              <c:f>公会計指標分析・財政指標組合せ分析表!$BP$73:$DC$73</c:f>
              <c:numCache>
                <c:formatCode>#,##0.0;"▲ "#,##0.0</c:formatCode>
                <c:ptCount val="40"/>
                <c:pt idx="0">
                  <c:v>101.7</c:v>
                </c:pt>
                <c:pt idx="8">
                  <c:v>106.5</c:v>
                </c:pt>
                <c:pt idx="16">
                  <c:v>92.7</c:v>
                </c:pt>
                <c:pt idx="24">
                  <c:v>77.3</c:v>
                </c:pt>
                <c:pt idx="32">
                  <c:v>68.2</c:v>
                </c:pt>
              </c:numCache>
            </c:numRef>
          </c:yVal>
          <c:smooth val="0"/>
          <c:extLst xmlns:c16r2="http://schemas.microsoft.com/office/drawing/2015/06/chart">
            <c:ext xmlns:c16="http://schemas.microsoft.com/office/drawing/2014/chart" uri="{C3380CC4-5D6E-409C-BE32-E72D297353CC}">
              <c16:uniqueId val="{00000009-0BD3-4218-BB93-3A58CFA9C31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BD3-4218-BB93-3A58CFA9C31E}"/>
                </c:ext>
                <c:ext xmlns:c15="http://schemas.microsoft.com/office/drawing/2012/chart" uri="{CE6537A1-D6FC-4f65-9D91-7224C49458BB}">
                  <c15:dlblFieldTable>
                    <c15:dlblFTEntry>
                      <c15:txfldGUID>{A3D885F2-D6B8-4909-BF91-4A7D8DA7D6C8}</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BD3-4218-BB93-3A58CFA9C31E}"/>
                </c:ext>
                <c:ext xmlns:c15="http://schemas.microsoft.com/office/drawing/2012/chart" uri="{CE6537A1-D6FC-4f65-9D91-7224C49458BB}">
                  <c15:dlblFieldTable>
                    <c15:dlblFTEntry>
                      <c15:txfldGUID>{5A4A590B-7F84-435A-9503-DDEE1C6DFC9C}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BD3-4218-BB93-3A58CFA9C31E}"/>
                </c:ext>
                <c:ext xmlns:c15="http://schemas.microsoft.com/office/drawing/2012/chart" uri="{CE6537A1-D6FC-4f65-9D91-7224C49458BB}">
                  <c15:dlblFieldTable>
                    <c15:dlblFTEntry>
                      <c15:txfldGUID>{41101C33-0F73-432C-B3FE-1ED4B6D96FE2}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BD3-4218-BB93-3A58CFA9C31E}"/>
                </c:ext>
                <c:ext xmlns:c15="http://schemas.microsoft.com/office/drawing/2012/chart" uri="{CE6537A1-D6FC-4f65-9D91-7224C49458BB}">
                  <c15:dlblFieldTable>
                    <c15:dlblFTEntry>
                      <c15:txfldGUID>{9A314A62-A6EB-4393-AE23-86BD13925961}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BD3-4218-BB93-3A58CFA9C31E}"/>
                </c:ext>
                <c:ext xmlns:c15="http://schemas.microsoft.com/office/drawing/2012/chart" uri="{CE6537A1-D6FC-4f65-9D91-7224C49458BB}">
                  <c15:dlblFieldTable>
                    <c15:dlblFTEntry>
                      <c15:txfldGUID>{DB8E0760-F6C7-4044-97C3-1B79EFD7F16D}</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BD3-4218-BB93-3A58CFA9C31E}"/>
                </c:ext>
                <c:ext xmlns:c15="http://schemas.microsoft.com/office/drawing/2012/chart" uri="{CE6537A1-D6FC-4f65-9D91-7224C49458BB}">
                  <c15:dlblFieldTable>
                    <c15:dlblFTEntry>
                      <c15:txfldGUID>{2C534A42-50B8-41E3-A668-58442EF6ED0C}</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BD3-4218-BB93-3A58CFA9C31E}"/>
                </c:ext>
                <c:ext xmlns:c15="http://schemas.microsoft.com/office/drawing/2012/chart" uri="{CE6537A1-D6FC-4f65-9D91-7224C49458BB}">
                  <c15:dlblFieldTable>
                    <c15:dlblFTEntry>
                      <c15:txfldGUID>{93245E07-CBCF-49EE-B08B-F8225C3AB3A4}</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BD3-4218-BB93-3A58CFA9C31E}"/>
                </c:ext>
                <c:ext xmlns:c15="http://schemas.microsoft.com/office/drawing/2012/chart" uri="{CE6537A1-D6FC-4f65-9D91-7224C49458BB}">
                  <c15:dlblFieldTable>
                    <c15:dlblFTEntry>
                      <c15:txfldGUID>{7300D01F-170C-4E98-951A-A8385D8165B8}</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BD3-4218-BB93-3A58CFA9C31E}"/>
                </c:ext>
                <c:ext xmlns:c15="http://schemas.microsoft.com/office/drawing/2012/chart" uri="{CE6537A1-D6FC-4f65-9D91-7224C49458BB}">
                  <c15:dlblFieldTable>
                    <c15:dlblFTEntry>
                      <c15:txfldGUID>{474008CA-BD85-49B9-84A8-4FF609B93240}</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7.7</c:v>
                </c:pt>
                <c:pt idx="16">
                  <c:v>9</c:v>
                </c:pt>
                <c:pt idx="24">
                  <c:v>8.1999999999999993</c:v>
                </c:pt>
                <c:pt idx="32">
                  <c:v>8</c:v>
                </c:pt>
              </c:numCache>
            </c:numRef>
          </c:xVal>
          <c:yVal>
            <c:numRef>
              <c:f>公会計指標分析・財政指標組合せ分析表!$BP$77:$DC$77</c:f>
              <c:numCache>
                <c:formatCode>#,##0.0;"▲ "#,##0.0</c:formatCode>
                <c:ptCount val="40"/>
                <c:pt idx="0">
                  <c:v>22.3</c:v>
                </c:pt>
                <c:pt idx="8">
                  <c:v>20.3</c:v>
                </c:pt>
                <c:pt idx="16">
                  <c:v>36.5</c:v>
                </c:pt>
                <c:pt idx="24">
                  <c:v>32.9</c:v>
                </c:pt>
                <c:pt idx="32">
                  <c:v>28.5</c:v>
                </c:pt>
              </c:numCache>
            </c:numRef>
          </c:yVal>
          <c:smooth val="0"/>
          <c:extLst xmlns:c16r2="http://schemas.microsoft.com/office/drawing/2015/06/chart">
            <c:ext xmlns:c16="http://schemas.microsoft.com/office/drawing/2014/chart" uri="{C3380CC4-5D6E-409C-BE32-E72D297353CC}">
              <c16:uniqueId val="{00000013-0BD3-4218-BB93-3A58CFA9C31E}"/>
            </c:ext>
          </c:extLst>
        </c:ser>
        <c:dLbls>
          <c:showLegendKey val="0"/>
          <c:showVal val="1"/>
          <c:showCatName val="0"/>
          <c:showSerName val="0"/>
          <c:showPercent val="0"/>
          <c:showBubbleSize val="0"/>
        </c:dLbls>
        <c:axId val="399612608"/>
        <c:axId val="378679400"/>
      </c:scatterChart>
      <c:valAx>
        <c:axId val="399612608"/>
        <c:scaling>
          <c:orientation val="minMax"/>
          <c:max val="11.9"/>
          <c:min val="7.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78679400"/>
        <c:crosses val="autoZero"/>
        <c:crossBetween val="midCat"/>
      </c:valAx>
      <c:valAx>
        <c:axId val="378679400"/>
        <c:scaling>
          <c:orientation val="minMax"/>
          <c:max val="121"/>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9961260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静岡県小山町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平成２９年度は、新規起債を抑制していることもあり起債の元利償還金は横ばい傾向にある。</a:t>
          </a:r>
        </a:p>
        <a:p>
          <a:r>
            <a:rPr kumimoji="1" lang="ja-JP" altLang="en-US" sz="1400">
              <a:latin typeface="ＭＳ ゴシック" pitchFamily="49" charset="-128"/>
              <a:ea typeface="ＭＳ ゴシック" pitchFamily="49" charset="-128"/>
            </a:rPr>
            <a:t> しかし、臨時財政対策債償還費の増額により算入公債費等が増加しているため、実質公債費比率の分子は減少した。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実質公債費比率の上昇抑制のため、計画的な財政運営に努める。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静岡県小山町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９年度は地方債の現在高や退職手当負担見込が減少した。しかし、債務負担行為に基づく支出予定額は、都市計画道路大胡田用沢線用地取得事業のため、皆増となり、また、公営企業等繰入見込額や組合等負担見込額も増額となったが、ふるさと寄附の一部を</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総合計画推進基金等に積立てたことから、</a:t>
          </a:r>
          <a:r>
            <a:rPr kumimoji="1" lang="ja-JP" altLang="en-US" sz="1400">
              <a:latin typeface="ＭＳ ゴシック" pitchFamily="49" charset="-128"/>
              <a:ea typeface="ＭＳ ゴシック" pitchFamily="49" charset="-128"/>
            </a:rPr>
            <a:t>充当可能基金が増加したため、将来負担比率の分子の額は減少した。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今後は、財政調整基金の計画的な積立てや起債発行額の抑制により、健全財政に努めていく。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静岡県小山町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ふるさと寄附の使い道について「登録有形文化財等の保全・活用」や「便利で快適ないきいきとしたまちづくりのために」を選択する寄附金の一部を基金に積立てたため。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財政調整基金については、標準財政規模の１５％程度（８億円）、庁舎建設基金については、毎年度、計画的に積立てを行っていく。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総合計画推進基金：総合計画に定める重点事業の推進を図るため必要な財源を確保し、堅実な総合計画の実現に資するため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文化財保護基金：町内に所在する文化財の保存及び活用に要する経費に充てるため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東富士演習場関連特定事業基金：防衛施設周辺の生活環境の整備等に関する法律施行令</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昭和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年政令第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項各号に掲げる事業の実施に要する経費に充てるため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須走地域振興事業基金：須走地域における地域振興事業、基盤整備事業等を行う経費に充てるため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足柄駅周辺整備事業基金：足柄駅周辺の整備等を行う事業の経費に充てるため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今後の地域産業立地事業費補助金のため、総合計画推進基金に積立てによる増＋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ふるさと寄附のうち文化財保護を希望される金額を文化財保護基金に積立てる＋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防衛施設周辺の生活環境の整備等に関する法律第９条交付金の積立による増＋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一般社団法人須走彰徳山林会からの寄附金を積立てたことによる増＋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平成３０年度から足柄駅周辺整備を実施していくための積立による増＋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庁舎建設基金：役場庁舎の建設又は改築等の実施に要する経費に充てるため、毎年度計画的に積立てをしていく。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小学校のトイレ改修事業等の財源として繰入を行ったが、固定資産税の増収により、積立てをしたことから４千万円の増となった。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標準財政規模の１５％程度（８億円）を目標に積立てをしていく。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利息の積立のみ。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積立予定なし。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静岡県小山町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18,922
18,766
135.74
13,661,258
12,718,828
495,077
5,355,337
8,153,853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68.2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新たに町営住宅（２棟）や子育て支援センターなどの建築及び既存の公園施設（金時公園、豊門公園）の整備など、大規模な事業を実施したことによる固定資産の増加に伴い、有形固定資産減価償却率が減少してい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1" name="直線コネクタ 50"/>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2" name="テキスト ボックス 51"/>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3" name="直線コネクタ 52"/>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4" name="テキスト ボックス 53"/>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5" name="直線コネクタ 54"/>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6" name="テキスト ボックス 55"/>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59" name="直線コネクタ 58"/>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0" name="テキスト ボックス 59"/>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1" name="直線コネクタ 60"/>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2" name="テキスト ボックス 61"/>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3" name="直線コネクタ 62"/>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4" name="テキスト ボックス 63"/>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6" name="テキスト ボックス 65"/>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163671</xdr:rowOff>
    </xdr:from>
    <xdr:to>
      <xdr:col>23</xdr:col>
      <xdr:colOff>85090</xdr:colOff>
      <xdr:row>34</xdr:row>
      <xdr:rowOff>49688</xdr:rowOff>
    </xdr:to>
    <xdr:cxnSp macro="">
      <xdr:nvCxnSpPr>
        <xdr:cNvPr id="68" name="直線コネクタ 67"/>
        <xdr:cNvCxnSpPr/>
      </xdr:nvCxnSpPr>
      <xdr:spPr>
        <a:xfrm flipV="1">
          <a:off x="4760595" y="5392896"/>
          <a:ext cx="1270" cy="1257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53515</xdr:rowOff>
    </xdr:from>
    <xdr:ext cx="405111" cy="259045"/>
    <xdr:sp macro="" textlink="">
      <xdr:nvSpPr>
        <xdr:cNvPr id="69" name="有形固定資産減価償却率最小値テキスト"/>
        <xdr:cNvSpPr txBox="1"/>
      </xdr:nvSpPr>
      <xdr:spPr>
        <a:xfrm>
          <a:off x="4813300" y="6654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49688</xdr:rowOff>
    </xdr:from>
    <xdr:to>
      <xdr:col>23</xdr:col>
      <xdr:colOff>174625</xdr:colOff>
      <xdr:row>34</xdr:row>
      <xdr:rowOff>49688</xdr:rowOff>
    </xdr:to>
    <xdr:cxnSp macro="">
      <xdr:nvCxnSpPr>
        <xdr:cNvPr id="70" name="直線コネクタ 69"/>
        <xdr:cNvCxnSpPr/>
      </xdr:nvCxnSpPr>
      <xdr:spPr>
        <a:xfrm>
          <a:off x="4673600" y="665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110348</xdr:rowOff>
    </xdr:from>
    <xdr:ext cx="405111" cy="259045"/>
    <xdr:sp macro="" textlink="">
      <xdr:nvSpPr>
        <xdr:cNvPr id="71" name="有形固定資産減価償却率最大値テキスト"/>
        <xdr:cNvSpPr txBox="1"/>
      </xdr:nvSpPr>
      <xdr:spPr>
        <a:xfrm>
          <a:off x="4813300" y="5168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163671</xdr:rowOff>
    </xdr:from>
    <xdr:to>
      <xdr:col>23</xdr:col>
      <xdr:colOff>174625</xdr:colOff>
      <xdr:row>26</xdr:row>
      <xdr:rowOff>163671</xdr:rowOff>
    </xdr:to>
    <xdr:cxnSp macro="">
      <xdr:nvCxnSpPr>
        <xdr:cNvPr id="72" name="直線コネクタ 71"/>
        <xdr:cNvCxnSpPr/>
      </xdr:nvCxnSpPr>
      <xdr:spPr>
        <a:xfrm>
          <a:off x="4673600" y="5392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80186</xdr:rowOff>
    </xdr:from>
    <xdr:ext cx="405111" cy="259045"/>
    <xdr:sp macro="" textlink="">
      <xdr:nvSpPr>
        <xdr:cNvPr id="73" name="有形固定資産減価償却率平均値テキスト"/>
        <xdr:cNvSpPr txBox="1"/>
      </xdr:nvSpPr>
      <xdr:spPr>
        <a:xfrm>
          <a:off x="4813300" y="56523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57309</xdr:rowOff>
    </xdr:from>
    <xdr:to>
      <xdr:col>23</xdr:col>
      <xdr:colOff>136525</xdr:colOff>
      <xdr:row>29</xdr:row>
      <xdr:rowOff>158909</xdr:rowOff>
    </xdr:to>
    <xdr:sp macro="" textlink="">
      <xdr:nvSpPr>
        <xdr:cNvPr id="74" name="フローチャート: 判断 73"/>
        <xdr:cNvSpPr/>
      </xdr:nvSpPr>
      <xdr:spPr>
        <a:xfrm>
          <a:off x="4711700" y="580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49213</xdr:rowOff>
    </xdr:from>
    <xdr:to>
      <xdr:col>19</xdr:col>
      <xdr:colOff>187325</xdr:colOff>
      <xdr:row>29</xdr:row>
      <xdr:rowOff>150813</xdr:rowOff>
    </xdr:to>
    <xdr:sp macro="" textlink="">
      <xdr:nvSpPr>
        <xdr:cNvPr id="75" name="フローチャート: 判断 74"/>
        <xdr:cNvSpPr/>
      </xdr:nvSpPr>
      <xdr:spPr>
        <a:xfrm>
          <a:off x="4000500" y="5792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127476</xdr:rowOff>
    </xdr:from>
    <xdr:to>
      <xdr:col>15</xdr:col>
      <xdr:colOff>187325</xdr:colOff>
      <xdr:row>30</xdr:row>
      <xdr:rowOff>57626</xdr:rowOff>
    </xdr:to>
    <xdr:sp macro="" textlink="">
      <xdr:nvSpPr>
        <xdr:cNvPr id="76" name="フローチャート: 判断 75"/>
        <xdr:cNvSpPr/>
      </xdr:nvSpPr>
      <xdr:spPr>
        <a:xfrm>
          <a:off x="3238500" y="587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70644</xdr:rowOff>
    </xdr:from>
    <xdr:to>
      <xdr:col>23</xdr:col>
      <xdr:colOff>136525</xdr:colOff>
      <xdr:row>32</xdr:row>
      <xdr:rowOff>794</xdr:rowOff>
    </xdr:to>
    <xdr:sp macro="" textlink="">
      <xdr:nvSpPr>
        <xdr:cNvPr id="82" name="楕円 81"/>
        <xdr:cNvSpPr/>
      </xdr:nvSpPr>
      <xdr:spPr>
        <a:xfrm>
          <a:off x="4711700" y="615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49071</xdr:rowOff>
    </xdr:from>
    <xdr:ext cx="405111" cy="259045"/>
    <xdr:sp macro="" textlink="">
      <xdr:nvSpPr>
        <xdr:cNvPr id="83" name="有形固定資産減価償却率該当値テキスト"/>
        <xdr:cNvSpPr txBox="1"/>
      </xdr:nvSpPr>
      <xdr:spPr>
        <a:xfrm>
          <a:off x="4813300" y="6135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159861</xdr:rowOff>
    </xdr:from>
    <xdr:to>
      <xdr:col>19</xdr:col>
      <xdr:colOff>187325</xdr:colOff>
      <xdr:row>30</xdr:row>
      <xdr:rowOff>90011</xdr:rowOff>
    </xdr:to>
    <xdr:sp macro="" textlink="">
      <xdr:nvSpPr>
        <xdr:cNvPr id="84" name="楕円 83"/>
        <xdr:cNvSpPr/>
      </xdr:nvSpPr>
      <xdr:spPr>
        <a:xfrm>
          <a:off x="4000500" y="590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39211</xdr:rowOff>
    </xdr:from>
    <xdr:to>
      <xdr:col>23</xdr:col>
      <xdr:colOff>85725</xdr:colOff>
      <xdr:row>31</xdr:row>
      <xdr:rowOff>121444</xdr:rowOff>
    </xdr:to>
    <xdr:cxnSp macro="">
      <xdr:nvCxnSpPr>
        <xdr:cNvPr id="85" name="直線コネクタ 84"/>
        <xdr:cNvCxnSpPr/>
      </xdr:nvCxnSpPr>
      <xdr:spPr>
        <a:xfrm>
          <a:off x="4051300" y="5954236"/>
          <a:ext cx="711200" cy="25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167340</xdr:rowOff>
    </xdr:from>
    <xdr:ext cx="405111" cy="259045"/>
    <xdr:sp macro="" textlink="">
      <xdr:nvSpPr>
        <xdr:cNvPr id="86" name="n_1aveValue有形固定資産減価償却率"/>
        <xdr:cNvSpPr txBox="1"/>
      </xdr:nvSpPr>
      <xdr:spPr>
        <a:xfrm>
          <a:off x="3836044" y="5568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74153</xdr:rowOff>
    </xdr:from>
    <xdr:ext cx="405111" cy="259045"/>
    <xdr:sp macro="" textlink="">
      <xdr:nvSpPr>
        <xdr:cNvPr id="87" name="n_2aveValue有形固定資産減価償却率"/>
        <xdr:cNvSpPr txBox="1"/>
      </xdr:nvSpPr>
      <xdr:spPr>
        <a:xfrm>
          <a:off x="3086744" y="5646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81138</xdr:rowOff>
    </xdr:from>
    <xdr:ext cx="405111" cy="259045"/>
    <xdr:sp macro="" textlink="">
      <xdr:nvSpPr>
        <xdr:cNvPr id="88" name="n_1mainValue有形固定資産減価償却率"/>
        <xdr:cNvSpPr txBox="1"/>
      </xdr:nvSpPr>
      <xdr:spPr>
        <a:xfrm>
          <a:off x="3836044" y="599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9" name="正方形/長方形 8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0" name="正方形/長方形 89"/>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1" name="正方形/長方形 90"/>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2" name="正方形/長方形 9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3" name="正方形/長方形 9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4" name="正方形/長方形 9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5" name="正方形/長方形 9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6" name="正方形/長方形 9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7" name="正方形/長方形 9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8" name="正方形/長方形 9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9" name="正方形/長方形 9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0" name="正方形/長方形 9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1" name="テキスト ボックス 10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財政調整基金をはじめとする基金への積極的な積立により、充当可能基金残高が増えたため、債務償還可能年数が減少している。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2" name="テキスト ボックス 10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3" name="直線コネクタ 10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4" name="直線コネクタ 103"/>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5" name="テキスト ボックス 104"/>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6" name="直線コネクタ 105"/>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7" name="テキスト ボックス 106"/>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8" name="直線コネクタ 107"/>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9" name="テキスト ボックス 108"/>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0" name="直線コネクタ 109"/>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1" name="テキスト ボックス 110"/>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2" name="直線コネクタ 111"/>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3" name="テキスト ボックス 112"/>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4" name="直線コネクタ 113"/>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5" name="テキスト ボックス 114"/>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7" name="テキスト ボックス 116"/>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4687</xdr:rowOff>
    </xdr:from>
    <xdr:to>
      <xdr:col>76</xdr:col>
      <xdr:colOff>21589</xdr:colOff>
      <xdr:row>35</xdr:row>
      <xdr:rowOff>31297</xdr:rowOff>
    </xdr:to>
    <xdr:cxnSp macro="">
      <xdr:nvCxnSpPr>
        <xdr:cNvPr id="119" name="直線コネクタ 118"/>
        <xdr:cNvCxnSpPr/>
      </xdr:nvCxnSpPr>
      <xdr:spPr>
        <a:xfrm flipV="1">
          <a:off x="14793595" y="5405362"/>
          <a:ext cx="1269" cy="139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0"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1" name="直線コネクタ 120"/>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122814</xdr:rowOff>
    </xdr:from>
    <xdr:ext cx="405111" cy="259045"/>
    <xdr:sp macro="" textlink="">
      <xdr:nvSpPr>
        <xdr:cNvPr id="122" name="債務償還可能年数最大値テキスト"/>
        <xdr:cNvSpPr txBox="1"/>
      </xdr:nvSpPr>
      <xdr:spPr>
        <a:xfrm>
          <a:off x="14846300" y="5180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4687</xdr:rowOff>
    </xdr:from>
    <xdr:to>
      <xdr:col>76</xdr:col>
      <xdr:colOff>111125</xdr:colOff>
      <xdr:row>27</xdr:row>
      <xdr:rowOff>4687</xdr:rowOff>
    </xdr:to>
    <xdr:cxnSp macro="">
      <xdr:nvCxnSpPr>
        <xdr:cNvPr id="123" name="直線コネクタ 122"/>
        <xdr:cNvCxnSpPr/>
      </xdr:nvCxnSpPr>
      <xdr:spPr>
        <a:xfrm>
          <a:off x="14706600" y="5405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92878</xdr:rowOff>
    </xdr:from>
    <xdr:ext cx="340478" cy="259045"/>
    <xdr:sp macro="" textlink="">
      <xdr:nvSpPr>
        <xdr:cNvPr id="124" name="債務償還可能年数平均値テキスト"/>
        <xdr:cNvSpPr txBox="1"/>
      </xdr:nvSpPr>
      <xdr:spPr>
        <a:xfrm>
          <a:off x="14846300" y="600790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70001</xdr:rowOff>
    </xdr:from>
    <xdr:to>
      <xdr:col>76</xdr:col>
      <xdr:colOff>73025</xdr:colOff>
      <xdr:row>32</xdr:row>
      <xdr:rowOff>151</xdr:rowOff>
    </xdr:to>
    <xdr:sp macro="" textlink="">
      <xdr:nvSpPr>
        <xdr:cNvPr id="125" name="フローチャート: 判断 124"/>
        <xdr:cNvSpPr/>
      </xdr:nvSpPr>
      <xdr:spPr>
        <a:xfrm>
          <a:off x="14744700" y="6156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21923</xdr:rowOff>
    </xdr:from>
    <xdr:to>
      <xdr:col>76</xdr:col>
      <xdr:colOff>73025</xdr:colOff>
      <xdr:row>32</xdr:row>
      <xdr:rowOff>123523</xdr:rowOff>
    </xdr:to>
    <xdr:sp macro="" textlink="">
      <xdr:nvSpPr>
        <xdr:cNvPr id="131" name="楕円 130"/>
        <xdr:cNvSpPr/>
      </xdr:nvSpPr>
      <xdr:spPr>
        <a:xfrm>
          <a:off x="14744700" y="627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350</xdr:rowOff>
    </xdr:from>
    <xdr:ext cx="340478" cy="259045"/>
    <xdr:sp macro="" textlink="">
      <xdr:nvSpPr>
        <xdr:cNvPr id="132" name="債務償還可能年数該当値テキスト"/>
        <xdr:cNvSpPr txBox="1"/>
      </xdr:nvSpPr>
      <xdr:spPr>
        <a:xfrm>
          <a:off x="14846300" y="62582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3" name="正方形/長方形 13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4" name="正方形/長方形 13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5" name="テキスト ボックス 13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6" name="テキスト ボックス 13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7" name="テキスト ボックス 13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8" name="テキスト ボックス 13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静岡県小山町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18,922
18,766
135.74
13,661,258
12,718,828
495,077
5,355,337
8,153,853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68.2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169545</xdr:rowOff>
    </xdr:to>
    <xdr:cxnSp macro="">
      <xdr:nvCxnSpPr>
        <xdr:cNvPr id="56" name="直線コネクタ 55"/>
        <xdr:cNvCxnSpPr/>
      </xdr:nvCxnSpPr>
      <xdr:spPr>
        <a:xfrm flipV="1">
          <a:off x="4634865" y="580072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7" name="【道路】&#10;有形固定資産減価償却率最小値テキスト"/>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8" name="直線コネクタ 57"/>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124477</xdr:rowOff>
    </xdr:from>
    <xdr:ext cx="405111" cy="259045"/>
    <xdr:sp macro="" textlink="">
      <xdr:nvSpPr>
        <xdr:cNvPr id="61" name="【道路】&#10;有形固定資産減価償却率平均値テキスト"/>
        <xdr:cNvSpPr txBox="1"/>
      </xdr:nvSpPr>
      <xdr:spPr>
        <a:xfrm>
          <a:off x="4673600" y="629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2" name="フローチャート: 判断 61"/>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97790</xdr:rowOff>
    </xdr:from>
    <xdr:to>
      <xdr:col>20</xdr:col>
      <xdr:colOff>38100</xdr:colOff>
      <xdr:row>38</xdr:row>
      <xdr:rowOff>27940</xdr:rowOff>
    </xdr:to>
    <xdr:sp macro="" textlink="">
      <xdr:nvSpPr>
        <xdr:cNvPr id="63" name="フローチャート: 判断 62"/>
        <xdr:cNvSpPr/>
      </xdr:nvSpPr>
      <xdr:spPr>
        <a:xfrm>
          <a:off x="3746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10160</xdr:rowOff>
    </xdr:from>
    <xdr:to>
      <xdr:col>15</xdr:col>
      <xdr:colOff>101600</xdr:colOff>
      <xdr:row>38</xdr:row>
      <xdr:rowOff>111760</xdr:rowOff>
    </xdr:to>
    <xdr:sp macro="" textlink="">
      <xdr:nvSpPr>
        <xdr:cNvPr id="64" name="フローチャート: 判断 63"/>
        <xdr:cNvSpPr/>
      </xdr:nvSpPr>
      <xdr:spPr>
        <a:xfrm>
          <a:off x="2857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xdr:rowOff>
    </xdr:from>
    <xdr:to>
      <xdr:col>24</xdr:col>
      <xdr:colOff>114300</xdr:colOff>
      <xdr:row>38</xdr:row>
      <xdr:rowOff>104140</xdr:rowOff>
    </xdr:to>
    <xdr:sp macro="" textlink="">
      <xdr:nvSpPr>
        <xdr:cNvPr id="70" name="楕円 69"/>
        <xdr:cNvSpPr/>
      </xdr:nvSpPr>
      <xdr:spPr>
        <a:xfrm>
          <a:off x="45847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152417</xdr:rowOff>
    </xdr:from>
    <xdr:ext cx="405111" cy="259045"/>
    <xdr:sp macro="" textlink="">
      <xdr:nvSpPr>
        <xdr:cNvPr id="71" name="【道路】&#10;有形固定資産減価償却率該当値テキスト"/>
        <xdr:cNvSpPr txBox="1"/>
      </xdr:nvSpPr>
      <xdr:spPr>
        <a:xfrm>
          <a:off x="4673600"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19685</xdr:rowOff>
    </xdr:from>
    <xdr:to>
      <xdr:col>20</xdr:col>
      <xdr:colOff>38100</xdr:colOff>
      <xdr:row>38</xdr:row>
      <xdr:rowOff>121285</xdr:rowOff>
    </xdr:to>
    <xdr:sp macro="" textlink="">
      <xdr:nvSpPr>
        <xdr:cNvPr id="72" name="楕円 71"/>
        <xdr:cNvSpPr/>
      </xdr:nvSpPr>
      <xdr:spPr>
        <a:xfrm>
          <a:off x="3746500" y="65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53340</xdr:rowOff>
    </xdr:from>
    <xdr:to>
      <xdr:col>24</xdr:col>
      <xdr:colOff>63500</xdr:colOff>
      <xdr:row>38</xdr:row>
      <xdr:rowOff>70485</xdr:rowOff>
    </xdr:to>
    <xdr:cxnSp macro="">
      <xdr:nvCxnSpPr>
        <xdr:cNvPr id="73" name="直線コネクタ 72"/>
        <xdr:cNvCxnSpPr/>
      </xdr:nvCxnSpPr>
      <xdr:spPr>
        <a:xfrm flipV="1">
          <a:off x="3797300" y="656844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44467</xdr:rowOff>
    </xdr:from>
    <xdr:ext cx="405111" cy="259045"/>
    <xdr:sp macro="" textlink="">
      <xdr:nvSpPr>
        <xdr:cNvPr id="74" name="n_1aveValue【道路】&#10;有形固定資産減価償却率"/>
        <xdr:cNvSpPr txBox="1"/>
      </xdr:nvSpPr>
      <xdr:spPr>
        <a:xfrm>
          <a:off x="35820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128287</xdr:rowOff>
    </xdr:from>
    <xdr:ext cx="405111" cy="259045"/>
    <xdr:sp macro="" textlink="">
      <xdr:nvSpPr>
        <xdr:cNvPr id="75" name="n_2aveValue【道路】&#10;有形固定資産減価償却率"/>
        <xdr:cNvSpPr txBox="1"/>
      </xdr:nvSpPr>
      <xdr:spPr>
        <a:xfrm>
          <a:off x="2705744" y="630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112412</xdr:rowOff>
    </xdr:from>
    <xdr:ext cx="405111" cy="259045"/>
    <xdr:sp macro="" textlink="">
      <xdr:nvSpPr>
        <xdr:cNvPr id="76" name="n_1mainValue【道路】&#10;有形固定資産減価償却率"/>
        <xdr:cNvSpPr txBox="1"/>
      </xdr:nvSpPr>
      <xdr:spPr>
        <a:xfrm>
          <a:off x="35820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0" name="テキスト ボックス 89"/>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2" name="テキスト ボックス 91"/>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4" name="テキスト ボックス 93"/>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6" name="テキスト ボックス 95"/>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33410</xdr:rowOff>
    </xdr:from>
    <xdr:to>
      <xdr:col>54</xdr:col>
      <xdr:colOff>189865</xdr:colOff>
      <xdr:row>42</xdr:row>
      <xdr:rowOff>27218</xdr:rowOff>
    </xdr:to>
    <xdr:cxnSp macro="">
      <xdr:nvCxnSpPr>
        <xdr:cNvPr id="100" name="直線コネクタ 99"/>
        <xdr:cNvCxnSpPr/>
      </xdr:nvCxnSpPr>
      <xdr:spPr>
        <a:xfrm flipV="1">
          <a:off x="10476865" y="5862710"/>
          <a:ext cx="0" cy="1365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31045</xdr:rowOff>
    </xdr:from>
    <xdr:ext cx="469744" cy="259045"/>
    <xdr:sp macro="" textlink="">
      <xdr:nvSpPr>
        <xdr:cNvPr id="101" name="【道路】&#10;一人当たり延長最小値テキスト"/>
        <xdr:cNvSpPr txBox="1"/>
      </xdr:nvSpPr>
      <xdr:spPr>
        <a:xfrm>
          <a:off x="10515600" y="723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27218</xdr:rowOff>
    </xdr:from>
    <xdr:to>
      <xdr:col>55</xdr:col>
      <xdr:colOff>88900</xdr:colOff>
      <xdr:row>42</xdr:row>
      <xdr:rowOff>27218</xdr:rowOff>
    </xdr:to>
    <xdr:cxnSp macro="">
      <xdr:nvCxnSpPr>
        <xdr:cNvPr id="102" name="直線コネクタ 101"/>
        <xdr:cNvCxnSpPr/>
      </xdr:nvCxnSpPr>
      <xdr:spPr>
        <a:xfrm>
          <a:off x="10388600" y="722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151537</xdr:rowOff>
    </xdr:from>
    <xdr:ext cx="599010" cy="259045"/>
    <xdr:sp macro="" textlink="">
      <xdr:nvSpPr>
        <xdr:cNvPr id="103" name="【道路】&#10;一人当たり延長最大値テキスト"/>
        <xdr:cNvSpPr txBox="1"/>
      </xdr:nvSpPr>
      <xdr:spPr>
        <a:xfrm>
          <a:off x="10515600" y="5637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33410</xdr:rowOff>
    </xdr:from>
    <xdr:to>
      <xdr:col>55</xdr:col>
      <xdr:colOff>88900</xdr:colOff>
      <xdr:row>34</xdr:row>
      <xdr:rowOff>33410</xdr:rowOff>
    </xdr:to>
    <xdr:cxnSp macro="">
      <xdr:nvCxnSpPr>
        <xdr:cNvPr id="104" name="直線コネクタ 103"/>
        <xdr:cNvCxnSpPr/>
      </xdr:nvCxnSpPr>
      <xdr:spPr>
        <a:xfrm>
          <a:off x="10388600" y="5862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65437</xdr:rowOff>
    </xdr:from>
    <xdr:ext cx="534377" cy="259045"/>
    <xdr:sp macro="" textlink="">
      <xdr:nvSpPr>
        <xdr:cNvPr id="105" name="【道路】&#10;一人当たり延長平均値テキスト"/>
        <xdr:cNvSpPr txBox="1"/>
      </xdr:nvSpPr>
      <xdr:spPr>
        <a:xfrm>
          <a:off x="10515600" y="6923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42560</xdr:rowOff>
    </xdr:from>
    <xdr:to>
      <xdr:col>55</xdr:col>
      <xdr:colOff>50800</xdr:colOff>
      <xdr:row>41</xdr:row>
      <xdr:rowOff>144160</xdr:rowOff>
    </xdr:to>
    <xdr:sp macro="" textlink="">
      <xdr:nvSpPr>
        <xdr:cNvPr id="106" name="フローチャート: 判断 105"/>
        <xdr:cNvSpPr/>
      </xdr:nvSpPr>
      <xdr:spPr>
        <a:xfrm>
          <a:off x="10426700" y="707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89808</xdr:rowOff>
    </xdr:from>
    <xdr:to>
      <xdr:col>50</xdr:col>
      <xdr:colOff>165100</xdr:colOff>
      <xdr:row>42</xdr:row>
      <xdr:rowOff>19958</xdr:rowOff>
    </xdr:to>
    <xdr:sp macro="" textlink="">
      <xdr:nvSpPr>
        <xdr:cNvPr id="107" name="フローチャート: 判断 106"/>
        <xdr:cNvSpPr/>
      </xdr:nvSpPr>
      <xdr:spPr>
        <a:xfrm>
          <a:off x="9588500" y="711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92459</xdr:rowOff>
    </xdr:from>
    <xdr:to>
      <xdr:col>46</xdr:col>
      <xdr:colOff>38100</xdr:colOff>
      <xdr:row>41</xdr:row>
      <xdr:rowOff>22609</xdr:rowOff>
    </xdr:to>
    <xdr:sp macro="" textlink="">
      <xdr:nvSpPr>
        <xdr:cNvPr id="108" name="フローチャート: 判断 107"/>
        <xdr:cNvSpPr/>
      </xdr:nvSpPr>
      <xdr:spPr>
        <a:xfrm>
          <a:off x="8699500" y="695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67466</xdr:rowOff>
    </xdr:from>
    <xdr:to>
      <xdr:col>55</xdr:col>
      <xdr:colOff>50800</xdr:colOff>
      <xdr:row>41</xdr:row>
      <xdr:rowOff>169066</xdr:rowOff>
    </xdr:to>
    <xdr:sp macro="" textlink="">
      <xdr:nvSpPr>
        <xdr:cNvPr id="114" name="楕円 113"/>
        <xdr:cNvSpPr/>
      </xdr:nvSpPr>
      <xdr:spPr>
        <a:xfrm>
          <a:off x="10426700" y="709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20987</xdr:rowOff>
    </xdr:from>
    <xdr:ext cx="534377" cy="259045"/>
    <xdr:sp macro="" textlink="">
      <xdr:nvSpPr>
        <xdr:cNvPr id="115" name="【道路】&#10;一人当たり延長該当値テキスト"/>
        <xdr:cNvSpPr txBox="1"/>
      </xdr:nvSpPr>
      <xdr:spPr>
        <a:xfrm>
          <a:off x="10515600" y="705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68518</xdr:rowOff>
    </xdr:from>
    <xdr:to>
      <xdr:col>50</xdr:col>
      <xdr:colOff>165100</xdr:colOff>
      <xdr:row>41</xdr:row>
      <xdr:rowOff>170118</xdr:rowOff>
    </xdr:to>
    <xdr:sp macro="" textlink="">
      <xdr:nvSpPr>
        <xdr:cNvPr id="116" name="楕円 115"/>
        <xdr:cNvSpPr/>
      </xdr:nvSpPr>
      <xdr:spPr>
        <a:xfrm>
          <a:off x="9588500" y="709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118266</xdr:rowOff>
    </xdr:from>
    <xdr:to>
      <xdr:col>55</xdr:col>
      <xdr:colOff>0</xdr:colOff>
      <xdr:row>41</xdr:row>
      <xdr:rowOff>119318</xdr:rowOff>
    </xdr:to>
    <xdr:cxnSp macro="">
      <xdr:nvCxnSpPr>
        <xdr:cNvPr id="117" name="直線コネクタ 116"/>
        <xdr:cNvCxnSpPr/>
      </xdr:nvCxnSpPr>
      <xdr:spPr>
        <a:xfrm flipV="1">
          <a:off x="9639300" y="7147716"/>
          <a:ext cx="838200" cy="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42</xdr:row>
      <xdr:rowOff>11085</xdr:rowOff>
    </xdr:from>
    <xdr:ext cx="534377" cy="259045"/>
    <xdr:sp macro="" textlink="">
      <xdr:nvSpPr>
        <xdr:cNvPr id="118" name="n_1aveValue【道路】&#10;一人当たり延長"/>
        <xdr:cNvSpPr txBox="1"/>
      </xdr:nvSpPr>
      <xdr:spPr>
        <a:xfrm>
          <a:off x="9359411" y="721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39136</xdr:rowOff>
    </xdr:from>
    <xdr:ext cx="534377" cy="259045"/>
    <xdr:sp macro="" textlink="">
      <xdr:nvSpPr>
        <xdr:cNvPr id="119" name="n_2aveValue【道路】&#10;一人当たり延長"/>
        <xdr:cNvSpPr txBox="1"/>
      </xdr:nvSpPr>
      <xdr:spPr>
        <a:xfrm>
          <a:off x="8483111" y="672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15195</xdr:rowOff>
    </xdr:from>
    <xdr:ext cx="534377" cy="259045"/>
    <xdr:sp macro="" textlink="">
      <xdr:nvSpPr>
        <xdr:cNvPr id="120" name="n_1mainValue【道路】&#10;一人当たり延長"/>
        <xdr:cNvSpPr txBox="1"/>
      </xdr:nvSpPr>
      <xdr:spPr>
        <a:xfrm>
          <a:off x="9359411" y="687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1" name="直線コネクタ 13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2" name="テキスト ボックス 131"/>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3" name="直線コネクタ 13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4" name="テキスト ボックス 13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5" name="直線コネクタ 13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6" name="テキスト ボックス 13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7" name="直線コネクタ 13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8" name="テキスト ボックス 13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9" name="直線コネクタ 13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0" name="テキスト ボックス 13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1" name="直線コネクタ 14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2" name="テキスト ボックス 141"/>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96338</xdr:rowOff>
    </xdr:from>
    <xdr:to>
      <xdr:col>24</xdr:col>
      <xdr:colOff>62865</xdr:colOff>
      <xdr:row>64</xdr:row>
      <xdr:rowOff>75112</xdr:rowOff>
    </xdr:to>
    <xdr:cxnSp macro="">
      <xdr:nvCxnSpPr>
        <xdr:cNvPr id="146" name="直線コネクタ 145"/>
        <xdr:cNvCxnSpPr/>
      </xdr:nvCxnSpPr>
      <xdr:spPr>
        <a:xfrm flipV="1">
          <a:off x="4634865" y="9697538"/>
          <a:ext cx="0" cy="1350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78939</xdr:rowOff>
    </xdr:from>
    <xdr:ext cx="340478" cy="259045"/>
    <xdr:sp macro="" textlink="">
      <xdr:nvSpPr>
        <xdr:cNvPr id="147" name="【橋りょう・トンネル】&#10;有形固定資産減価償却率最小値テキスト"/>
        <xdr:cNvSpPr txBox="1"/>
      </xdr:nvSpPr>
      <xdr:spPr>
        <a:xfrm>
          <a:off x="4673600" y="110517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75112</xdr:rowOff>
    </xdr:from>
    <xdr:to>
      <xdr:col>24</xdr:col>
      <xdr:colOff>152400</xdr:colOff>
      <xdr:row>64</xdr:row>
      <xdr:rowOff>75112</xdr:rowOff>
    </xdr:to>
    <xdr:cxnSp macro="">
      <xdr:nvCxnSpPr>
        <xdr:cNvPr id="148" name="直線コネクタ 147"/>
        <xdr:cNvCxnSpPr/>
      </xdr:nvCxnSpPr>
      <xdr:spPr>
        <a:xfrm>
          <a:off x="4546600" y="1104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43015</xdr:rowOff>
    </xdr:from>
    <xdr:ext cx="405111" cy="259045"/>
    <xdr:sp macro="" textlink="">
      <xdr:nvSpPr>
        <xdr:cNvPr id="149" name="【橋りょう・トンネル】&#10;有形固定資産減価償却率最大値テキスト"/>
        <xdr:cNvSpPr txBox="1"/>
      </xdr:nvSpPr>
      <xdr:spPr>
        <a:xfrm>
          <a:off x="46736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96338</xdr:rowOff>
    </xdr:from>
    <xdr:to>
      <xdr:col>24</xdr:col>
      <xdr:colOff>152400</xdr:colOff>
      <xdr:row>56</xdr:row>
      <xdr:rowOff>96338</xdr:rowOff>
    </xdr:to>
    <xdr:cxnSp macro="">
      <xdr:nvCxnSpPr>
        <xdr:cNvPr id="150" name="直線コネクタ 149"/>
        <xdr:cNvCxnSpPr/>
      </xdr:nvCxnSpPr>
      <xdr:spPr>
        <a:xfrm>
          <a:off x="4546600" y="969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54990</xdr:rowOff>
    </xdr:from>
    <xdr:ext cx="405111" cy="259045"/>
    <xdr:sp macro="" textlink="">
      <xdr:nvSpPr>
        <xdr:cNvPr id="151" name="【橋りょう・トンネル】&#10;有形固定資産減価償却率平均値テキスト"/>
        <xdr:cNvSpPr txBox="1"/>
      </xdr:nvSpPr>
      <xdr:spPr>
        <a:xfrm>
          <a:off x="4673600" y="101705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76563</xdr:rowOff>
    </xdr:from>
    <xdr:to>
      <xdr:col>24</xdr:col>
      <xdr:colOff>114300</xdr:colOff>
      <xdr:row>60</xdr:row>
      <xdr:rowOff>6713</xdr:rowOff>
    </xdr:to>
    <xdr:sp macro="" textlink="">
      <xdr:nvSpPr>
        <xdr:cNvPr id="152" name="フローチャート: 判断 151"/>
        <xdr:cNvSpPr/>
      </xdr:nvSpPr>
      <xdr:spPr>
        <a:xfrm>
          <a:off x="45847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53703</xdr:rowOff>
    </xdr:from>
    <xdr:to>
      <xdr:col>20</xdr:col>
      <xdr:colOff>38100</xdr:colOff>
      <xdr:row>59</xdr:row>
      <xdr:rowOff>155303</xdr:rowOff>
    </xdr:to>
    <xdr:sp macro="" textlink="">
      <xdr:nvSpPr>
        <xdr:cNvPr id="153" name="フローチャート: 判断 152"/>
        <xdr:cNvSpPr/>
      </xdr:nvSpPr>
      <xdr:spPr>
        <a:xfrm>
          <a:off x="3746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153307</xdr:rowOff>
    </xdr:from>
    <xdr:to>
      <xdr:col>15</xdr:col>
      <xdr:colOff>101600</xdr:colOff>
      <xdr:row>60</xdr:row>
      <xdr:rowOff>83457</xdr:rowOff>
    </xdr:to>
    <xdr:sp macro="" textlink="">
      <xdr:nvSpPr>
        <xdr:cNvPr id="154" name="フローチャート: 判断 153"/>
        <xdr:cNvSpPr/>
      </xdr:nvSpPr>
      <xdr:spPr>
        <a:xfrm>
          <a:off x="2857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40640</xdr:rowOff>
    </xdr:from>
    <xdr:to>
      <xdr:col>24</xdr:col>
      <xdr:colOff>114300</xdr:colOff>
      <xdr:row>59</xdr:row>
      <xdr:rowOff>142240</xdr:rowOff>
    </xdr:to>
    <xdr:sp macro="" textlink="">
      <xdr:nvSpPr>
        <xdr:cNvPr id="160" name="楕円 159"/>
        <xdr:cNvSpPr/>
      </xdr:nvSpPr>
      <xdr:spPr>
        <a:xfrm>
          <a:off x="45847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63517</xdr:rowOff>
    </xdr:from>
    <xdr:ext cx="405111" cy="259045"/>
    <xdr:sp macro="" textlink="">
      <xdr:nvSpPr>
        <xdr:cNvPr id="161" name="【橋りょう・トンネル】&#10;有形固定資産減価償却率該当値テキスト"/>
        <xdr:cNvSpPr txBox="1"/>
      </xdr:nvSpPr>
      <xdr:spPr>
        <a:xfrm>
          <a:off x="4673600"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66766</xdr:rowOff>
    </xdr:from>
    <xdr:to>
      <xdr:col>20</xdr:col>
      <xdr:colOff>38100</xdr:colOff>
      <xdr:row>59</xdr:row>
      <xdr:rowOff>168366</xdr:rowOff>
    </xdr:to>
    <xdr:sp macro="" textlink="">
      <xdr:nvSpPr>
        <xdr:cNvPr id="162" name="楕円 161"/>
        <xdr:cNvSpPr/>
      </xdr:nvSpPr>
      <xdr:spPr>
        <a:xfrm>
          <a:off x="3746500"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91440</xdr:rowOff>
    </xdr:from>
    <xdr:to>
      <xdr:col>24</xdr:col>
      <xdr:colOff>63500</xdr:colOff>
      <xdr:row>59</xdr:row>
      <xdr:rowOff>117566</xdr:rowOff>
    </xdr:to>
    <xdr:cxnSp macro="">
      <xdr:nvCxnSpPr>
        <xdr:cNvPr id="163" name="直線コネクタ 162"/>
        <xdr:cNvCxnSpPr/>
      </xdr:nvCxnSpPr>
      <xdr:spPr>
        <a:xfrm flipV="1">
          <a:off x="3797300" y="1020699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380</xdr:rowOff>
    </xdr:from>
    <xdr:ext cx="405111" cy="259045"/>
    <xdr:sp macro="" textlink="">
      <xdr:nvSpPr>
        <xdr:cNvPr id="164" name="n_1aveValue【橋りょう・トンネル】&#10;有形固定資産減価償却率"/>
        <xdr:cNvSpPr txBox="1"/>
      </xdr:nvSpPr>
      <xdr:spPr>
        <a:xfrm>
          <a:off x="3582044" y="994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99984</xdr:rowOff>
    </xdr:from>
    <xdr:ext cx="405111" cy="259045"/>
    <xdr:sp macro="" textlink="">
      <xdr:nvSpPr>
        <xdr:cNvPr id="165" name="n_2aveValue【橋りょう・トンネル】&#10;有形固定資産減価償却率"/>
        <xdr:cNvSpPr txBox="1"/>
      </xdr:nvSpPr>
      <xdr:spPr>
        <a:xfrm>
          <a:off x="2705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159493</xdr:rowOff>
    </xdr:from>
    <xdr:ext cx="405111" cy="259045"/>
    <xdr:sp macro="" textlink="">
      <xdr:nvSpPr>
        <xdr:cNvPr id="166" name="n_1mainValue【橋りょう・トンネル】&#10;有形固定資産減価償却率"/>
        <xdr:cNvSpPr txBox="1"/>
      </xdr:nvSpPr>
      <xdr:spPr>
        <a:xfrm>
          <a:off x="3582044" y="1027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7" name="直線コネクタ 17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78" name="テキスト ボックス 17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9" name="直線コネクタ 17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80" name="テキスト ボックス 179"/>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1" name="直線コネクタ 18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82" name="テキスト ボックス 181"/>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3" name="直線コネクタ 18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84" name="テキスト ボックス 183"/>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5" name="直線コネクタ 18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86" name="テキスト ボックス 185"/>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7" name="直線コネクタ 18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88" name="テキスト ボックス 18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9" name="直線コネクタ 18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0" name="テキスト ボックス 18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155160</xdr:rowOff>
    </xdr:from>
    <xdr:to>
      <xdr:col>54</xdr:col>
      <xdr:colOff>189865</xdr:colOff>
      <xdr:row>64</xdr:row>
      <xdr:rowOff>127846</xdr:rowOff>
    </xdr:to>
    <xdr:cxnSp macro="">
      <xdr:nvCxnSpPr>
        <xdr:cNvPr id="192" name="直線コネクタ 191"/>
        <xdr:cNvCxnSpPr/>
      </xdr:nvCxnSpPr>
      <xdr:spPr>
        <a:xfrm flipV="1">
          <a:off x="10476865" y="9584910"/>
          <a:ext cx="0" cy="1515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131673</xdr:rowOff>
    </xdr:from>
    <xdr:ext cx="469744" cy="259045"/>
    <xdr:sp macro="" textlink="">
      <xdr:nvSpPr>
        <xdr:cNvPr id="193" name="【橋りょう・トンネル】&#10;一人当たり有形固定資産（償却資産）額最小値テキスト"/>
        <xdr:cNvSpPr txBox="1"/>
      </xdr:nvSpPr>
      <xdr:spPr>
        <a:xfrm>
          <a:off x="10515600" y="11104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127846</xdr:rowOff>
    </xdr:from>
    <xdr:to>
      <xdr:col>55</xdr:col>
      <xdr:colOff>88900</xdr:colOff>
      <xdr:row>64</xdr:row>
      <xdr:rowOff>127846</xdr:rowOff>
    </xdr:to>
    <xdr:cxnSp macro="">
      <xdr:nvCxnSpPr>
        <xdr:cNvPr id="194" name="直線コネクタ 193"/>
        <xdr:cNvCxnSpPr/>
      </xdr:nvCxnSpPr>
      <xdr:spPr>
        <a:xfrm>
          <a:off x="10388600" y="1110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101837</xdr:rowOff>
    </xdr:from>
    <xdr:ext cx="690189" cy="259045"/>
    <xdr:sp macro="" textlink="">
      <xdr:nvSpPr>
        <xdr:cNvPr id="195" name="【橋りょう・トンネル】&#10;一人当たり有形固定資産（償却資産）額最大値テキスト"/>
        <xdr:cNvSpPr txBox="1"/>
      </xdr:nvSpPr>
      <xdr:spPr>
        <a:xfrm>
          <a:off x="10515600" y="93601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4,649,883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155160</xdr:rowOff>
    </xdr:from>
    <xdr:to>
      <xdr:col>55</xdr:col>
      <xdr:colOff>88900</xdr:colOff>
      <xdr:row>55</xdr:row>
      <xdr:rowOff>155160</xdr:rowOff>
    </xdr:to>
    <xdr:cxnSp macro="">
      <xdr:nvCxnSpPr>
        <xdr:cNvPr id="196" name="直線コネクタ 195"/>
        <xdr:cNvCxnSpPr/>
      </xdr:nvCxnSpPr>
      <xdr:spPr>
        <a:xfrm>
          <a:off x="10388600" y="958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114578</xdr:rowOff>
    </xdr:from>
    <xdr:ext cx="599010" cy="259045"/>
    <xdr:sp macro="" textlink="">
      <xdr:nvSpPr>
        <xdr:cNvPr id="197" name="【橋りょう・トンネル】&#10;一人当たり有形固定資産（償却資産）額平均値テキスト"/>
        <xdr:cNvSpPr txBox="1"/>
      </xdr:nvSpPr>
      <xdr:spPr>
        <a:xfrm>
          <a:off x="10515600" y="107444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91701</xdr:rowOff>
    </xdr:from>
    <xdr:to>
      <xdr:col>55</xdr:col>
      <xdr:colOff>50800</xdr:colOff>
      <xdr:row>64</xdr:row>
      <xdr:rowOff>21851</xdr:rowOff>
    </xdr:to>
    <xdr:sp macro="" textlink="">
      <xdr:nvSpPr>
        <xdr:cNvPr id="198" name="フローチャート: 判断 197"/>
        <xdr:cNvSpPr/>
      </xdr:nvSpPr>
      <xdr:spPr>
        <a:xfrm>
          <a:off x="10426700" y="10893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125120</xdr:rowOff>
    </xdr:from>
    <xdr:to>
      <xdr:col>50</xdr:col>
      <xdr:colOff>165100</xdr:colOff>
      <xdr:row>64</xdr:row>
      <xdr:rowOff>55270</xdr:rowOff>
    </xdr:to>
    <xdr:sp macro="" textlink="">
      <xdr:nvSpPr>
        <xdr:cNvPr id="199" name="フローチャート: 判断 198"/>
        <xdr:cNvSpPr/>
      </xdr:nvSpPr>
      <xdr:spPr>
        <a:xfrm>
          <a:off x="9588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112668</xdr:rowOff>
    </xdr:from>
    <xdr:to>
      <xdr:col>46</xdr:col>
      <xdr:colOff>38100</xdr:colOff>
      <xdr:row>64</xdr:row>
      <xdr:rowOff>42818</xdr:rowOff>
    </xdr:to>
    <xdr:sp macro="" textlink="">
      <xdr:nvSpPr>
        <xdr:cNvPr id="200" name="フローチャート: 判断 199"/>
        <xdr:cNvSpPr/>
      </xdr:nvSpPr>
      <xdr:spPr>
        <a:xfrm>
          <a:off x="8699500" y="109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1" name="テキスト ボックス 20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2" name="テキスト ボックス 20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3" name="テキスト ボックス 20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4" name="テキスト ボックス 20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5" name="テキスト ボックス 20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135391</xdr:rowOff>
    </xdr:from>
    <xdr:to>
      <xdr:col>55</xdr:col>
      <xdr:colOff>50800</xdr:colOff>
      <xdr:row>64</xdr:row>
      <xdr:rowOff>65541</xdr:rowOff>
    </xdr:to>
    <xdr:sp macro="" textlink="">
      <xdr:nvSpPr>
        <xdr:cNvPr id="206" name="楕円 205"/>
        <xdr:cNvSpPr/>
      </xdr:nvSpPr>
      <xdr:spPr>
        <a:xfrm>
          <a:off x="10426700" y="1093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70128</xdr:rowOff>
    </xdr:from>
    <xdr:ext cx="599010" cy="259045"/>
    <xdr:sp macro="" textlink="">
      <xdr:nvSpPr>
        <xdr:cNvPr id="207" name="【橋りょう・トンネル】&#10;一人当たり有形固定資産（償却資産）額該当値テキスト"/>
        <xdr:cNvSpPr txBox="1"/>
      </xdr:nvSpPr>
      <xdr:spPr>
        <a:xfrm>
          <a:off x="10515600" y="10871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136675</xdr:rowOff>
    </xdr:from>
    <xdr:to>
      <xdr:col>50</xdr:col>
      <xdr:colOff>165100</xdr:colOff>
      <xdr:row>64</xdr:row>
      <xdr:rowOff>66825</xdr:rowOff>
    </xdr:to>
    <xdr:sp macro="" textlink="">
      <xdr:nvSpPr>
        <xdr:cNvPr id="208" name="楕円 207"/>
        <xdr:cNvSpPr/>
      </xdr:nvSpPr>
      <xdr:spPr>
        <a:xfrm>
          <a:off x="9588500" y="1093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14741</xdr:rowOff>
    </xdr:from>
    <xdr:to>
      <xdr:col>55</xdr:col>
      <xdr:colOff>0</xdr:colOff>
      <xdr:row>64</xdr:row>
      <xdr:rowOff>16025</xdr:rowOff>
    </xdr:to>
    <xdr:cxnSp macro="">
      <xdr:nvCxnSpPr>
        <xdr:cNvPr id="209" name="直線コネクタ 208"/>
        <xdr:cNvCxnSpPr/>
      </xdr:nvCxnSpPr>
      <xdr:spPr>
        <a:xfrm flipV="1">
          <a:off x="9639300" y="10987541"/>
          <a:ext cx="838200" cy="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71797</xdr:rowOff>
    </xdr:from>
    <xdr:ext cx="599010" cy="259045"/>
    <xdr:sp macro="" textlink="">
      <xdr:nvSpPr>
        <xdr:cNvPr id="210" name="n_1aveValue【橋りょう・トンネル】&#10;一人当たり有形固定資産（償却資産）額"/>
        <xdr:cNvSpPr txBox="1"/>
      </xdr:nvSpPr>
      <xdr:spPr>
        <a:xfrm>
          <a:off x="93270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59345</xdr:rowOff>
    </xdr:from>
    <xdr:ext cx="599010" cy="259045"/>
    <xdr:sp macro="" textlink="">
      <xdr:nvSpPr>
        <xdr:cNvPr id="211" name="n_2aveValue【橋りょう・トンネル】&#10;一人当たり有形固定資産（償却資産）額"/>
        <xdr:cNvSpPr txBox="1"/>
      </xdr:nvSpPr>
      <xdr:spPr>
        <a:xfrm>
          <a:off x="8450795" y="1068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57952</xdr:rowOff>
    </xdr:from>
    <xdr:ext cx="599010" cy="259045"/>
    <xdr:sp macro="" textlink="">
      <xdr:nvSpPr>
        <xdr:cNvPr id="212" name="n_1mainValue【橋りょう・トンネル】&#10;一人当たり有形固定資産（償却資産）額"/>
        <xdr:cNvSpPr txBox="1"/>
      </xdr:nvSpPr>
      <xdr:spPr>
        <a:xfrm>
          <a:off x="9327095" y="11030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3" name="正方形/長方形 21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4" name="正方形/長方形 21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5" name="正方形/長方形 21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6" name="正方形/長方形 21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7" name="正方形/長方形 21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8" name="正方形/長方形 21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9" name="正方形/長方形 21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0" name="正方形/長方形 21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1" name="テキスト ボックス 22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2" name="直線コネクタ 22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3" name="テキスト ボックス 22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4" name="直線コネクタ 22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5" name="テキスト ボックス 22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6" name="直線コネクタ 22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7" name="テキスト ボックス 22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8" name="直線コネクタ 22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9" name="テキスト ボックス 22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0" name="直線コネクタ 22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1" name="テキスト ボックス 23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2" name="直線コネクタ 23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3" name="テキスト ボックス 23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4" name="直線コネクタ 23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5" name="テキスト ボックス 23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116205</xdr:rowOff>
    </xdr:from>
    <xdr:to>
      <xdr:col>24</xdr:col>
      <xdr:colOff>62865</xdr:colOff>
      <xdr:row>86</xdr:row>
      <xdr:rowOff>20955</xdr:rowOff>
    </xdr:to>
    <xdr:cxnSp macro="">
      <xdr:nvCxnSpPr>
        <xdr:cNvPr id="237" name="直線コネクタ 236"/>
        <xdr:cNvCxnSpPr/>
      </xdr:nvCxnSpPr>
      <xdr:spPr>
        <a:xfrm flipV="1">
          <a:off x="4634865" y="13489305"/>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24782</xdr:rowOff>
    </xdr:from>
    <xdr:ext cx="405111" cy="259045"/>
    <xdr:sp macro="" textlink="">
      <xdr:nvSpPr>
        <xdr:cNvPr id="238" name="【公営住宅】&#10;有形固定資産減価償却率最小値テキスト"/>
        <xdr:cNvSpPr txBox="1"/>
      </xdr:nvSpPr>
      <xdr:spPr>
        <a:xfrm>
          <a:off x="4673600" y="1476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20955</xdr:rowOff>
    </xdr:from>
    <xdr:to>
      <xdr:col>24</xdr:col>
      <xdr:colOff>152400</xdr:colOff>
      <xdr:row>86</xdr:row>
      <xdr:rowOff>20955</xdr:rowOff>
    </xdr:to>
    <xdr:cxnSp macro="">
      <xdr:nvCxnSpPr>
        <xdr:cNvPr id="239" name="直線コネクタ 238"/>
        <xdr:cNvCxnSpPr/>
      </xdr:nvCxnSpPr>
      <xdr:spPr>
        <a:xfrm>
          <a:off x="4546600" y="1476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62882</xdr:rowOff>
    </xdr:from>
    <xdr:ext cx="405111" cy="259045"/>
    <xdr:sp macro="" textlink="">
      <xdr:nvSpPr>
        <xdr:cNvPr id="240" name="【公営住宅】&#10;有形固定資産減価償却率最大値テキスト"/>
        <xdr:cNvSpPr txBox="1"/>
      </xdr:nvSpPr>
      <xdr:spPr>
        <a:xfrm>
          <a:off x="4673600" y="1326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116205</xdr:rowOff>
    </xdr:from>
    <xdr:to>
      <xdr:col>24</xdr:col>
      <xdr:colOff>152400</xdr:colOff>
      <xdr:row>78</xdr:row>
      <xdr:rowOff>116205</xdr:rowOff>
    </xdr:to>
    <xdr:cxnSp macro="">
      <xdr:nvCxnSpPr>
        <xdr:cNvPr id="241" name="直線コネクタ 240"/>
        <xdr:cNvCxnSpPr/>
      </xdr:nvCxnSpPr>
      <xdr:spPr>
        <a:xfrm>
          <a:off x="4546600" y="1348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49547</xdr:rowOff>
    </xdr:from>
    <xdr:ext cx="405111" cy="259045"/>
    <xdr:sp macro="" textlink="">
      <xdr:nvSpPr>
        <xdr:cNvPr id="242" name="【公営住宅】&#10;有形固定資産減価償却率平均値テキスト"/>
        <xdr:cNvSpPr txBox="1"/>
      </xdr:nvSpPr>
      <xdr:spPr>
        <a:xfrm>
          <a:off x="4673600" y="13765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71120</xdr:rowOff>
    </xdr:from>
    <xdr:to>
      <xdr:col>24</xdr:col>
      <xdr:colOff>114300</xdr:colOff>
      <xdr:row>81</xdr:row>
      <xdr:rowOff>1270</xdr:rowOff>
    </xdr:to>
    <xdr:sp macro="" textlink="">
      <xdr:nvSpPr>
        <xdr:cNvPr id="243" name="フローチャート: 判断 242"/>
        <xdr:cNvSpPr/>
      </xdr:nvSpPr>
      <xdr:spPr>
        <a:xfrm>
          <a:off x="4584700" y="1378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19686</xdr:rowOff>
    </xdr:from>
    <xdr:to>
      <xdr:col>20</xdr:col>
      <xdr:colOff>38100</xdr:colOff>
      <xdr:row>81</xdr:row>
      <xdr:rowOff>121286</xdr:rowOff>
    </xdr:to>
    <xdr:sp macro="" textlink="">
      <xdr:nvSpPr>
        <xdr:cNvPr id="244" name="フローチャート: 判断 243"/>
        <xdr:cNvSpPr/>
      </xdr:nvSpPr>
      <xdr:spPr>
        <a:xfrm>
          <a:off x="3746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143511</xdr:rowOff>
    </xdr:from>
    <xdr:to>
      <xdr:col>15</xdr:col>
      <xdr:colOff>101600</xdr:colOff>
      <xdr:row>81</xdr:row>
      <xdr:rowOff>73661</xdr:rowOff>
    </xdr:to>
    <xdr:sp macro="" textlink="">
      <xdr:nvSpPr>
        <xdr:cNvPr id="245" name="フローチャート: 判断 244"/>
        <xdr:cNvSpPr/>
      </xdr:nvSpPr>
      <xdr:spPr>
        <a:xfrm>
          <a:off x="2857500" y="138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6" name="テキスト ボックス 24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7" name="テキスト ボックス 24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8" name="テキスト ボックス 24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9" name="テキスト ボックス 24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0" name="テキスト ボックス 24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92075</xdr:rowOff>
    </xdr:from>
    <xdr:to>
      <xdr:col>24</xdr:col>
      <xdr:colOff>114300</xdr:colOff>
      <xdr:row>80</xdr:row>
      <xdr:rowOff>22225</xdr:rowOff>
    </xdr:to>
    <xdr:sp macro="" textlink="">
      <xdr:nvSpPr>
        <xdr:cNvPr id="251" name="楕円 250"/>
        <xdr:cNvSpPr/>
      </xdr:nvSpPr>
      <xdr:spPr>
        <a:xfrm>
          <a:off x="4584700" y="1363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114952</xdr:rowOff>
    </xdr:from>
    <xdr:ext cx="405111" cy="259045"/>
    <xdr:sp macro="" textlink="">
      <xdr:nvSpPr>
        <xdr:cNvPr id="252" name="【公営住宅】&#10;有形固定資産減価償却率該当値テキスト"/>
        <xdr:cNvSpPr txBox="1"/>
      </xdr:nvSpPr>
      <xdr:spPr>
        <a:xfrm>
          <a:off x="4673600" y="1348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38736</xdr:rowOff>
    </xdr:from>
    <xdr:to>
      <xdr:col>20</xdr:col>
      <xdr:colOff>38100</xdr:colOff>
      <xdr:row>79</xdr:row>
      <xdr:rowOff>140336</xdr:rowOff>
    </xdr:to>
    <xdr:sp macro="" textlink="">
      <xdr:nvSpPr>
        <xdr:cNvPr id="253" name="楕円 252"/>
        <xdr:cNvSpPr/>
      </xdr:nvSpPr>
      <xdr:spPr>
        <a:xfrm>
          <a:off x="3746500" y="1358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89536</xdr:rowOff>
    </xdr:from>
    <xdr:to>
      <xdr:col>24</xdr:col>
      <xdr:colOff>63500</xdr:colOff>
      <xdr:row>79</xdr:row>
      <xdr:rowOff>142875</xdr:rowOff>
    </xdr:to>
    <xdr:cxnSp macro="">
      <xdr:nvCxnSpPr>
        <xdr:cNvPr id="254" name="直線コネクタ 253"/>
        <xdr:cNvCxnSpPr/>
      </xdr:nvCxnSpPr>
      <xdr:spPr>
        <a:xfrm>
          <a:off x="3797300" y="13634086"/>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112413</xdr:rowOff>
    </xdr:from>
    <xdr:ext cx="405111" cy="259045"/>
    <xdr:sp macro="" textlink="">
      <xdr:nvSpPr>
        <xdr:cNvPr id="255" name="n_1aveValue【公営住宅】&#10;有形固定資産減価償却率"/>
        <xdr:cNvSpPr txBox="1"/>
      </xdr:nvSpPr>
      <xdr:spPr>
        <a:xfrm>
          <a:off x="3582044"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90188</xdr:rowOff>
    </xdr:from>
    <xdr:ext cx="405111" cy="259045"/>
    <xdr:sp macro="" textlink="">
      <xdr:nvSpPr>
        <xdr:cNvPr id="256" name="n_2aveValue【公営住宅】&#10;有形固定資産減価償却率"/>
        <xdr:cNvSpPr txBox="1"/>
      </xdr:nvSpPr>
      <xdr:spPr>
        <a:xfrm>
          <a:off x="2705744"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156863</xdr:rowOff>
    </xdr:from>
    <xdr:ext cx="405111" cy="259045"/>
    <xdr:sp macro="" textlink="">
      <xdr:nvSpPr>
        <xdr:cNvPr id="257" name="n_1mainValue【公営住宅】&#10;有形固定資産減価償却率"/>
        <xdr:cNvSpPr txBox="1"/>
      </xdr:nvSpPr>
      <xdr:spPr>
        <a:xfrm>
          <a:off x="3582044" y="1335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8" name="正方形/長方形 25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9" name="正方形/長方形 25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0" name="正方形/長方形 25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1" name="正方形/長方形 26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2" name="正方形/長方形 26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3" name="正方形/長方形 26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4" name="正方形/長方形 26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5" name="正方形/長方形 26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6" name="テキスト ボックス 26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7" name="直線コネクタ 26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8" name="直線コネクタ 26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9" name="テキスト ボックス 26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0" name="直線コネクタ 26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1" name="テキスト ボックス 27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2" name="直線コネクタ 27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3" name="テキスト ボックス 27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4" name="直線コネクタ 27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5" name="テキスト ボックス 27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6" name="直線コネクタ 27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7" name="テキスト ボックス 27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8" name="直線コネクタ 27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9" name="テキスト ボックス 278"/>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42481</xdr:rowOff>
    </xdr:from>
    <xdr:to>
      <xdr:col>54</xdr:col>
      <xdr:colOff>189865</xdr:colOff>
      <xdr:row>86</xdr:row>
      <xdr:rowOff>76963</xdr:rowOff>
    </xdr:to>
    <xdr:cxnSp macro="">
      <xdr:nvCxnSpPr>
        <xdr:cNvPr id="281" name="直線コネクタ 280"/>
        <xdr:cNvCxnSpPr/>
      </xdr:nvCxnSpPr>
      <xdr:spPr>
        <a:xfrm flipV="1">
          <a:off x="10476865" y="13244131"/>
          <a:ext cx="0" cy="1577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80790</xdr:rowOff>
    </xdr:from>
    <xdr:ext cx="469744" cy="259045"/>
    <xdr:sp macro="" textlink="">
      <xdr:nvSpPr>
        <xdr:cNvPr id="282" name="【公営住宅】&#10;一人当たり面積最小値テキスト"/>
        <xdr:cNvSpPr txBox="1"/>
      </xdr:nvSpPr>
      <xdr:spPr>
        <a:xfrm>
          <a:off x="10515600" y="1482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76963</xdr:rowOff>
    </xdr:from>
    <xdr:to>
      <xdr:col>55</xdr:col>
      <xdr:colOff>88900</xdr:colOff>
      <xdr:row>86</xdr:row>
      <xdr:rowOff>76963</xdr:rowOff>
    </xdr:to>
    <xdr:cxnSp macro="">
      <xdr:nvCxnSpPr>
        <xdr:cNvPr id="283" name="直線コネクタ 282"/>
        <xdr:cNvCxnSpPr/>
      </xdr:nvCxnSpPr>
      <xdr:spPr>
        <a:xfrm>
          <a:off x="10388600" y="14821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160608</xdr:rowOff>
    </xdr:from>
    <xdr:ext cx="469744" cy="259045"/>
    <xdr:sp macro="" textlink="">
      <xdr:nvSpPr>
        <xdr:cNvPr id="284" name="【公営住宅】&#10;一人当たり面積最大値テキスト"/>
        <xdr:cNvSpPr txBox="1"/>
      </xdr:nvSpPr>
      <xdr:spPr>
        <a:xfrm>
          <a:off x="10515600" y="13019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42481</xdr:rowOff>
    </xdr:from>
    <xdr:to>
      <xdr:col>55</xdr:col>
      <xdr:colOff>88900</xdr:colOff>
      <xdr:row>77</xdr:row>
      <xdr:rowOff>42481</xdr:rowOff>
    </xdr:to>
    <xdr:cxnSp macro="">
      <xdr:nvCxnSpPr>
        <xdr:cNvPr id="285" name="直線コネクタ 284"/>
        <xdr:cNvCxnSpPr/>
      </xdr:nvCxnSpPr>
      <xdr:spPr>
        <a:xfrm>
          <a:off x="10388600" y="1324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145051</xdr:rowOff>
    </xdr:from>
    <xdr:ext cx="469744" cy="259045"/>
    <xdr:sp macro="" textlink="">
      <xdr:nvSpPr>
        <xdr:cNvPr id="286" name="【公営住宅】&#10;一人当たり面積平均値テキスト"/>
        <xdr:cNvSpPr txBox="1"/>
      </xdr:nvSpPr>
      <xdr:spPr>
        <a:xfrm>
          <a:off x="10515600" y="14375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122174</xdr:rowOff>
    </xdr:from>
    <xdr:to>
      <xdr:col>55</xdr:col>
      <xdr:colOff>50800</xdr:colOff>
      <xdr:row>85</xdr:row>
      <xdr:rowOff>52324</xdr:rowOff>
    </xdr:to>
    <xdr:sp macro="" textlink="">
      <xdr:nvSpPr>
        <xdr:cNvPr id="287" name="フローチャート: 判断 286"/>
        <xdr:cNvSpPr/>
      </xdr:nvSpPr>
      <xdr:spPr>
        <a:xfrm>
          <a:off x="104267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150940</xdr:rowOff>
    </xdr:from>
    <xdr:to>
      <xdr:col>50</xdr:col>
      <xdr:colOff>165100</xdr:colOff>
      <xdr:row>85</xdr:row>
      <xdr:rowOff>81090</xdr:rowOff>
    </xdr:to>
    <xdr:sp macro="" textlink="">
      <xdr:nvSpPr>
        <xdr:cNvPr id="288" name="フローチャート: 判断 287"/>
        <xdr:cNvSpPr/>
      </xdr:nvSpPr>
      <xdr:spPr>
        <a:xfrm>
          <a:off x="9588500" y="1455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83313</xdr:rowOff>
    </xdr:from>
    <xdr:to>
      <xdr:col>46</xdr:col>
      <xdr:colOff>38100</xdr:colOff>
      <xdr:row>85</xdr:row>
      <xdr:rowOff>13463</xdr:rowOff>
    </xdr:to>
    <xdr:sp macro="" textlink="">
      <xdr:nvSpPr>
        <xdr:cNvPr id="289" name="フローチャート: 判断 288"/>
        <xdr:cNvSpPr/>
      </xdr:nvSpPr>
      <xdr:spPr>
        <a:xfrm>
          <a:off x="8699500" y="1448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0" name="テキスト ボックス 28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1" name="テキスト ボックス 29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2" name="テキスト ボックス 29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3" name="テキスト ボックス 29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4" name="テキスト ボックス 29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10350</xdr:rowOff>
    </xdr:from>
    <xdr:to>
      <xdr:col>55</xdr:col>
      <xdr:colOff>50800</xdr:colOff>
      <xdr:row>85</xdr:row>
      <xdr:rowOff>111950</xdr:rowOff>
    </xdr:to>
    <xdr:sp macro="" textlink="">
      <xdr:nvSpPr>
        <xdr:cNvPr id="295" name="楕円 294"/>
        <xdr:cNvSpPr/>
      </xdr:nvSpPr>
      <xdr:spPr>
        <a:xfrm>
          <a:off x="10426700" y="1458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160227</xdr:rowOff>
    </xdr:from>
    <xdr:ext cx="469744" cy="259045"/>
    <xdr:sp macro="" textlink="">
      <xdr:nvSpPr>
        <xdr:cNvPr id="296" name="【公営住宅】&#10;一人当たり面積該当値テキスト"/>
        <xdr:cNvSpPr txBox="1"/>
      </xdr:nvSpPr>
      <xdr:spPr>
        <a:xfrm>
          <a:off x="10515600" y="1456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16827</xdr:rowOff>
    </xdr:from>
    <xdr:to>
      <xdr:col>50</xdr:col>
      <xdr:colOff>165100</xdr:colOff>
      <xdr:row>85</xdr:row>
      <xdr:rowOff>118427</xdr:rowOff>
    </xdr:to>
    <xdr:sp macro="" textlink="">
      <xdr:nvSpPr>
        <xdr:cNvPr id="297" name="楕円 296"/>
        <xdr:cNvSpPr/>
      </xdr:nvSpPr>
      <xdr:spPr>
        <a:xfrm>
          <a:off x="9588500" y="1459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61150</xdr:rowOff>
    </xdr:from>
    <xdr:to>
      <xdr:col>55</xdr:col>
      <xdr:colOff>0</xdr:colOff>
      <xdr:row>85</xdr:row>
      <xdr:rowOff>67627</xdr:rowOff>
    </xdr:to>
    <xdr:cxnSp macro="">
      <xdr:nvCxnSpPr>
        <xdr:cNvPr id="298" name="直線コネクタ 297"/>
        <xdr:cNvCxnSpPr/>
      </xdr:nvCxnSpPr>
      <xdr:spPr>
        <a:xfrm flipV="1">
          <a:off x="9639300" y="14634400"/>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97617</xdr:rowOff>
    </xdr:from>
    <xdr:ext cx="469744" cy="259045"/>
    <xdr:sp macro="" textlink="">
      <xdr:nvSpPr>
        <xdr:cNvPr id="299" name="n_1aveValue【公営住宅】&#10;一人当たり面積"/>
        <xdr:cNvSpPr txBox="1"/>
      </xdr:nvSpPr>
      <xdr:spPr>
        <a:xfrm>
          <a:off x="9391727" y="1432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29990</xdr:rowOff>
    </xdr:from>
    <xdr:ext cx="469744" cy="259045"/>
    <xdr:sp macro="" textlink="">
      <xdr:nvSpPr>
        <xdr:cNvPr id="300" name="n_2aveValue【公営住宅】&#10;一人当たり面積"/>
        <xdr:cNvSpPr txBox="1"/>
      </xdr:nvSpPr>
      <xdr:spPr>
        <a:xfrm>
          <a:off x="8515427" y="14260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109554</xdr:rowOff>
    </xdr:from>
    <xdr:ext cx="469744" cy="259045"/>
    <xdr:sp macro="" textlink="">
      <xdr:nvSpPr>
        <xdr:cNvPr id="301" name="n_1mainValue【公営住宅】&#10;一人当たり面積"/>
        <xdr:cNvSpPr txBox="1"/>
      </xdr:nvSpPr>
      <xdr:spPr>
        <a:xfrm>
          <a:off x="9391727" y="14682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2" name="正方形/長方形 30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3" name="正方形/長方形 30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4" name="正方形/長方形 30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5" name="正方形/長方形 30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6" name="正方形/長方形 30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7" name="正方形/長方形 30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8" name="正方形/長方形 30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9" name="正方形/長方形 30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0" name="正方形/長方形 30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1" name="正方形/長方形 31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2" name="正方形/長方形 31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3" name="正方形/長方形 31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4" name="正方形/長方形 31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5" name="正方形/長方形 31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6" name="正方形/長方形 31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7" name="正方形/長方形 31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8" name="正方形/長方形 31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9" name="正方形/長方形 31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0" name="正方形/長方形 31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1" name="正方形/長方形 32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2" name="正方形/長方形 32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3" name="正方形/長方形 32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4" name="正方形/長方形 32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5" name="正方形/長方形 32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6" name="テキスト ボックス 32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7" name="直線コネクタ 32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8" name="テキスト ボックス 32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9" name="直線コネクタ 32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30" name="テキスト ボックス 32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1" name="直線コネクタ 33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2" name="テキスト ボックス 33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3" name="直線コネクタ 33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4" name="テキスト ボックス 33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5" name="直線コネクタ 33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6" name="テキスト ボックス 33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7" name="直線コネクタ 33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8" name="テキスト ボックス 33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9" name="直線コネクタ 33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0" name="テキスト ボックス 33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34290</xdr:rowOff>
    </xdr:to>
    <xdr:cxnSp macro="">
      <xdr:nvCxnSpPr>
        <xdr:cNvPr id="342" name="直線コネクタ 341"/>
        <xdr:cNvCxnSpPr/>
      </xdr:nvCxnSpPr>
      <xdr:spPr>
        <a:xfrm flipV="1">
          <a:off x="16318864" y="5715000"/>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38117</xdr:rowOff>
    </xdr:from>
    <xdr:ext cx="405111" cy="259045"/>
    <xdr:sp macro="" textlink="">
      <xdr:nvSpPr>
        <xdr:cNvPr id="343" name="【認定こども園・幼稚園・保育所】&#10;有形固定資産減価償却率最小値テキスト"/>
        <xdr:cNvSpPr txBox="1"/>
      </xdr:nvSpPr>
      <xdr:spPr>
        <a:xfrm>
          <a:off x="16357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34290</xdr:rowOff>
    </xdr:from>
    <xdr:to>
      <xdr:col>86</xdr:col>
      <xdr:colOff>25400</xdr:colOff>
      <xdr:row>42</xdr:row>
      <xdr:rowOff>34290</xdr:rowOff>
    </xdr:to>
    <xdr:cxnSp macro="">
      <xdr:nvCxnSpPr>
        <xdr:cNvPr id="344" name="直線コネクタ 343"/>
        <xdr:cNvCxnSpPr/>
      </xdr:nvCxnSpPr>
      <xdr:spPr>
        <a:xfrm>
          <a:off x="16230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45"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46" name="直線コネクタ 345"/>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121937</xdr:rowOff>
    </xdr:from>
    <xdr:ext cx="405111" cy="259045"/>
    <xdr:sp macro="" textlink="">
      <xdr:nvSpPr>
        <xdr:cNvPr id="347" name="【認定こども園・幼稚園・保育所】&#10;有形固定資産減価償却率平均値テキスト"/>
        <xdr:cNvSpPr txBox="1"/>
      </xdr:nvSpPr>
      <xdr:spPr>
        <a:xfrm>
          <a:off x="16357600" y="646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143510</xdr:rowOff>
    </xdr:from>
    <xdr:to>
      <xdr:col>85</xdr:col>
      <xdr:colOff>177800</xdr:colOff>
      <xdr:row>38</xdr:row>
      <xdr:rowOff>73660</xdr:rowOff>
    </xdr:to>
    <xdr:sp macro="" textlink="">
      <xdr:nvSpPr>
        <xdr:cNvPr id="348" name="フローチャート: 判断 347"/>
        <xdr:cNvSpPr/>
      </xdr:nvSpPr>
      <xdr:spPr>
        <a:xfrm>
          <a:off x="16268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139700</xdr:rowOff>
    </xdr:from>
    <xdr:to>
      <xdr:col>81</xdr:col>
      <xdr:colOff>101600</xdr:colOff>
      <xdr:row>41</xdr:row>
      <xdr:rowOff>69850</xdr:rowOff>
    </xdr:to>
    <xdr:sp macro="" textlink="">
      <xdr:nvSpPr>
        <xdr:cNvPr id="349" name="フローチャート: 判断 348"/>
        <xdr:cNvSpPr/>
      </xdr:nvSpPr>
      <xdr:spPr>
        <a:xfrm>
          <a:off x="15430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149225</xdr:rowOff>
    </xdr:from>
    <xdr:to>
      <xdr:col>76</xdr:col>
      <xdr:colOff>165100</xdr:colOff>
      <xdr:row>38</xdr:row>
      <xdr:rowOff>79375</xdr:rowOff>
    </xdr:to>
    <xdr:sp macro="" textlink="">
      <xdr:nvSpPr>
        <xdr:cNvPr id="350" name="フローチャート: 判断 349"/>
        <xdr:cNvSpPr/>
      </xdr:nvSpPr>
      <xdr:spPr>
        <a:xfrm>
          <a:off x="14541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1" name="テキスト ボックス 35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2" name="テキスト ボックス 35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3" name="テキスト ボックス 35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4" name="テキスト ボックス 35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5" name="テキスト ボックス 35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73025</xdr:rowOff>
    </xdr:from>
    <xdr:to>
      <xdr:col>85</xdr:col>
      <xdr:colOff>177800</xdr:colOff>
      <xdr:row>38</xdr:row>
      <xdr:rowOff>3175</xdr:rowOff>
    </xdr:to>
    <xdr:sp macro="" textlink="">
      <xdr:nvSpPr>
        <xdr:cNvPr id="356" name="楕円 355"/>
        <xdr:cNvSpPr/>
      </xdr:nvSpPr>
      <xdr:spPr>
        <a:xfrm>
          <a:off x="16268700" y="64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95902</xdr:rowOff>
    </xdr:from>
    <xdr:ext cx="405111" cy="259045"/>
    <xdr:sp macro="" textlink="">
      <xdr:nvSpPr>
        <xdr:cNvPr id="357" name="【認定こども園・幼稚園・保育所】&#10;有形固定資産減価償却率該当値テキスト"/>
        <xdr:cNvSpPr txBox="1"/>
      </xdr:nvSpPr>
      <xdr:spPr>
        <a:xfrm>
          <a:off x="16357600"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126365</xdr:rowOff>
    </xdr:from>
    <xdr:to>
      <xdr:col>81</xdr:col>
      <xdr:colOff>101600</xdr:colOff>
      <xdr:row>38</xdr:row>
      <xdr:rowOff>56515</xdr:rowOff>
    </xdr:to>
    <xdr:sp macro="" textlink="">
      <xdr:nvSpPr>
        <xdr:cNvPr id="358" name="楕円 357"/>
        <xdr:cNvSpPr/>
      </xdr:nvSpPr>
      <xdr:spPr>
        <a:xfrm>
          <a:off x="15430500" y="64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123825</xdr:rowOff>
    </xdr:from>
    <xdr:to>
      <xdr:col>85</xdr:col>
      <xdr:colOff>127000</xdr:colOff>
      <xdr:row>38</xdr:row>
      <xdr:rowOff>5715</xdr:rowOff>
    </xdr:to>
    <xdr:cxnSp macro="">
      <xdr:nvCxnSpPr>
        <xdr:cNvPr id="359" name="直線コネクタ 358"/>
        <xdr:cNvCxnSpPr/>
      </xdr:nvCxnSpPr>
      <xdr:spPr>
        <a:xfrm flipV="1">
          <a:off x="15481300" y="646747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41</xdr:row>
      <xdr:rowOff>60977</xdr:rowOff>
    </xdr:from>
    <xdr:ext cx="405111" cy="259045"/>
    <xdr:sp macro="" textlink="">
      <xdr:nvSpPr>
        <xdr:cNvPr id="360" name="n_1aveValue【認定こども園・幼稚園・保育所】&#10;有形固定資産減価償却率"/>
        <xdr:cNvSpPr txBox="1"/>
      </xdr:nvSpPr>
      <xdr:spPr>
        <a:xfrm>
          <a:off x="15266044"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95902</xdr:rowOff>
    </xdr:from>
    <xdr:ext cx="405111" cy="259045"/>
    <xdr:sp macro="" textlink="">
      <xdr:nvSpPr>
        <xdr:cNvPr id="361" name="n_2aveValue【認定こども園・幼稚園・保育所】&#10;有形固定資産減価償却率"/>
        <xdr:cNvSpPr txBox="1"/>
      </xdr:nvSpPr>
      <xdr:spPr>
        <a:xfrm>
          <a:off x="143897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73042</xdr:rowOff>
    </xdr:from>
    <xdr:ext cx="405111" cy="259045"/>
    <xdr:sp macro="" textlink="">
      <xdr:nvSpPr>
        <xdr:cNvPr id="362" name="n_1mainValue【認定こども園・幼稚園・保育所】&#10;有形固定資産減価償却率"/>
        <xdr:cNvSpPr txBox="1"/>
      </xdr:nvSpPr>
      <xdr:spPr>
        <a:xfrm>
          <a:off x="15266044" y="624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3" name="正方形/長方形 36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4" name="正方形/長方形 36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5" name="正方形/長方形 36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6" name="正方形/長方形 36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7" name="正方形/長方形 36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8" name="正方形/長方形 36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9" name="正方形/長方形 36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0" name="正方形/長方形 36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1" name="テキスト ボックス 37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2" name="直線コネクタ 37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73" name="直線コネクタ 37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74" name="テキスト ボックス 373"/>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75" name="直線コネクタ 37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76" name="テキスト ボックス 375"/>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77" name="直線コネクタ 37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78" name="テキスト ボックス 377"/>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9" name="直線コネクタ 37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80" name="テキスト ボックス 379"/>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81" name="直線コネクタ 38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82" name="テキスト ボックス 381"/>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83" name="直線コネクタ 38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84" name="テキスト ボックス 383"/>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5" name="直線コネクタ 38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6" name="テキスト ボックス 38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42</xdr:row>
      <xdr:rowOff>10885</xdr:rowOff>
    </xdr:to>
    <xdr:cxnSp macro="">
      <xdr:nvCxnSpPr>
        <xdr:cNvPr id="388" name="直線コネクタ 387"/>
        <xdr:cNvCxnSpPr/>
      </xdr:nvCxnSpPr>
      <xdr:spPr>
        <a:xfrm flipV="1">
          <a:off x="22160864" y="5768340"/>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14712</xdr:rowOff>
    </xdr:from>
    <xdr:ext cx="469744" cy="259045"/>
    <xdr:sp macro="" textlink="">
      <xdr:nvSpPr>
        <xdr:cNvPr id="389" name="【認定こども園・幼稚園・保育所】&#10;一人当たり面積最小値テキスト"/>
        <xdr:cNvSpPr txBox="1"/>
      </xdr:nvSpPr>
      <xdr:spPr>
        <a:xfrm>
          <a:off x="22199600" y="721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10885</xdr:rowOff>
    </xdr:from>
    <xdr:to>
      <xdr:col>116</xdr:col>
      <xdr:colOff>152400</xdr:colOff>
      <xdr:row>42</xdr:row>
      <xdr:rowOff>10885</xdr:rowOff>
    </xdr:to>
    <xdr:cxnSp macro="">
      <xdr:nvCxnSpPr>
        <xdr:cNvPr id="390" name="直線コネクタ 389"/>
        <xdr:cNvCxnSpPr/>
      </xdr:nvCxnSpPr>
      <xdr:spPr>
        <a:xfrm>
          <a:off x="22072600" y="7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391" name="【認定こども園・幼稚園・保育所】&#10;一人当たり面積最大値テキスト"/>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392" name="直線コネクタ 391"/>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114861</xdr:rowOff>
    </xdr:from>
    <xdr:ext cx="469744" cy="259045"/>
    <xdr:sp macro="" textlink="">
      <xdr:nvSpPr>
        <xdr:cNvPr id="393" name="【認定こども園・幼稚園・保育所】&#10;一人当たり面積平均値テキスト"/>
        <xdr:cNvSpPr txBox="1"/>
      </xdr:nvSpPr>
      <xdr:spPr>
        <a:xfrm>
          <a:off x="22199600" y="6629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136434</xdr:rowOff>
    </xdr:from>
    <xdr:to>
      <xdr:col>116</xdr:col>
      <xdr:colOff>114300</xdr:colOff>
      <xdr:row>39</xdr:row>
      <xdr:rowOff>66584</xdr:rowOff>
    </xdr:to>
    <xdr:sp macro="" textlink="">
      <xdr:nvSpPr>
        <xdr:cNvPr id="394" name="フローチャート: 判断 393"/>
        <xdr:cNvSpPr/>
      </xdr:nvSpPr>
      <xdr:spPr>
        <a:xfrm>
          <a:off x="22110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67854</xdr:rowOff>
    </xdr:from>
    <xdr:to>
      <xdr:col>112</xdr:col>
      <xdr:colOff>38100</xdr:colOff>
      <xdr:row>38</xdr:row>
      <xdr:rowOff>169454</xdr:rowOff>
    </xdr:to>
    <xdr:sp macro="" textlink="">
      <xdr:nvSpPr>
        <xdr:cNvPr id="395" name="フローチャート: 判断 394"/>
        <xdr:cNvSpPr/>
      </xdr:nvSpPr>
      <xdr:spPr>
        <a:xfrm>
          <a:off x="21272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160927</xdr:rowOff>
    </xdr:from>
    <xdr:to>
      <xdr:col>107</xdr:col>
      <xdr:colOff>101600</xdr:colOff>
      <xdr:row>38</xdr:row>
      <xdr:rowOff>91077</xdr:rowOff>
    </xdr:to>
    <xdr:sp macro="" textlink="">
      <xdr:nvSpPr>
        <xdr:cNvPr id="396" name="フローチャート: 判断 395"/>
        <xdr:cNvSpPr/>
      </xdr:nvSpPr>
      <xdr:spPr>
        <a:xfrm>
          <a:off x="20383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7" name="テキスト ボックス 39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8" name="テキスト ボックス 39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9" name="テキスト ボックス 39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0" name="テキスト ボックス 39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1" name="テキスト ボックス 40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141333</xdr:rowOff>
    </xdr:from>
    <xdr:to>
      <xdr:col>116</xdr:col>
      <xdr:colOff>114300</xdr:colOff>
      <xdr:row>36</xdr:row>
      <xdr:rowOff>71483</xdr:rowOff>
    </xdr:to>
    <xdr:sp macro="" textlink="">
      <xdr:nvSpPr>
        <xdr:cNvPr id="402" name="楕円 401"/>
        <xdr:cNvSpPr/>
      </xdr:nvSpPr>
      <xdr:spPr>
        <a:xfrm>
          <a:off x="22110700" y="614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164210</xdr:rowOff>
    </xdr:from>
    <xdr:ext cx="469744" cy="259045"/>
    <xdr:sp macro="" textlink="">
      <xdr:nvSpPr>
        <xdr:cNvPr id="403" name="【認定こども園・幼稚園・保育所】&#10;一人当たり面積該当値テキスト"/>
        <xdr:cNvSpPr txBox="1"/>
      </xdr:nvSpPr>
      <xdr:spPr>
        <a:xfrm>
          <a:off x="22199600" y="599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167458</xdr:rowOff>
    </xdr:from>
    <xdr:to>
      <xdr:col>112</xdr:col>
      <xdr:colOff>38100</xdr:colOff>
      <xdr:row>36</xdr:row>
      <xdr:rowOff>97608</xdr:rowOff>
    </xdr:to>
    <xdr:sp macro="" textlink="">
      <xdr:nvSpPr>
        <xdr:cNvPr id="404" name="楕円 403"/>
        <xdr:cNvSpPr/>
      </xdr:nvSpPr>
      <xdr:spPr>
        <a:xfrm>
          <a:off x="21272500" y="616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20683</xdr:rowOff>
    </xdr:from>
    <xdr:to>
      <xdr:col>116</xdr:col>
      <xdr:colOff>63500</xdr:colOff>
      <xdr:row>36</xdr:row>
      <xdr:rowOff>46808</xdr:rowOff>
    </xdr:to>
    <xdr:cxnSp macro="">
      <xdr:nvCxnSpPr>
        <xdr:cNvPr id="405" name="直線コネクタ 404"/>
        <xdr:cNvCxnSpPr/>
      </xdr:nvCxnSpPr>
      <xdr:spPr>
        <a:xfrm flipV="1">
          <a:off x="21323300" y="6192883"/>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160581</xdr:rowOff>
    </xdr:from>
    <xdr:ext cx="469744" cy="259045"/>
    <xdr:sp macro="" textlink="">
      <xdr:nvSpPr>
        <xdr:cNvPr id="406" name="n_1aveValue【認定こども園・幼稚園・保育所】&#10;一人当たり面積"/>
        <xdr:cNvSpPr txBox="1"/>
      </xdr:nvSpPr>
      <xdr:spPr>
        <a:xfrm>
          <a:off x="21075727" y="667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107604</xdr:rowOff>
    </xdr:from>
    <xdr:ext cx="469744" cy="259045"/>
    <xdr:sp macro="" textlink="">
      <xdr:nvSpPr>
        <xdr:cNvPr id="407" name="n_2aveValue【認定こども園・幼稚園・保育所】&#10;一人当たり面積"/>
        <xdr:cNvSpPr txBox="1"/>
      </xdr:nvSpPr>
      <xdr:spPr>
        <a:xfrm>
          <a:off x="20199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114135</xdr:rowOff>
    </xdr:from>
    <xdr:ext cx="469744" cy="259045"/>
    <xdr:sp macro="" textlink="">
      <xdr:nvSpPr>
        <xdr:cNvPr id="408" name="n_1mainValue【認定こども園・幼稚園・保育所】&#10;一人当たり面積"/>
        <xdr:cNvSpPr txBox="1"/>
      </xdr:nvSpPr>
      <xdr:spPr>
        <a:xfrm>
          <a:off x="21075727" y="5943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9" name="正方形/長方形 4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0" name="正方形/長方形 4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1" name="正方形/長方形 4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2" name="正方形/長方形 4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3" name="正方形/長方形 4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4" name="正方形/長方形 4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5" name="正方形/長方形 4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6" name="正方形/長方形 4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7" name="テキスト ボックス 4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8" name="直線コネクタ 4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9" name="テキスト ボックス 41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0" name="直線コネクタ 41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21" name="テキスト ボックス 420"/>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2" name="直線コネクタ 42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3" name="テキスト ボックス 42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4" name="直線コネクタ 42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5" name="テキスト ボックス 42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6" name="直線コネクタ 42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7" name="テキスト ボックス 42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8" name="直線コネクタ 42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9" name="テキスト ボックス 42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0" name="直線コネクタ 42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31" name="テキスト ボックス 430"/>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2" name="直線コネクタ 4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33" name="テキスト ボックス 43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29391</xdr:rowOff>
    </xdr:from>
    <xdr:to>
      <xdr:col>85</xdr:col>
      <xdr:colOff>126364</xdr:colOff>
      <xdr:row>64</xdr:row>
      <xdr:rowOff>146957</xdr:rowOff>
    </xdr:to>
    <xdr:cxnSp macro="">
      <xdr:nvCxnSpPr>
        <xdr:cNvPr id="435" name="直線コネクタ 434"/>
        <xdr:cNvCxnSpPr/>
      </xdr:nvCxnSpPr>
      <xdr:spPr>
        <a:xfrm flipV="1">
          <a:off x="16318864" y="9630591"/>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150784</xdr:rowOff>
    </xdr:from>
    <xdr:ext cx="405111" cy="259045"/>
    <xdr:sp macro="" textlink="">
      <xdr:nvSpPr>
        <xdr:cNvPr id="436" name="【学校施設】&#10;有形固定資産減価償却率最小値テキスト"/>
        <xdr:cNvSpPr txBox="1"/>
      </xdr:nvSpPr>
      <xdr:spPr>
        <a:xfrm>
          <a:off x="16357600" y="1112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146957</xdr:rowOff>
    </xdr:from>
    <xdr:to>
      <xdr:col>86</xdr:col>
      <xdr:colOff>25400</xdr:colOff>
      <xdr:row>64</xdr:row>
      <xdr:rowOff>146957</xdr:rowOff>
    </xdr:to>
    <xdr:cxnSp macro="">
      <xdr:nvCxnSpPr>
        <xdr:cNvPr id="437" name="直線コネクタ 436"/>
        <xdr:cNvCxnSpPr/>
      </xdr:nvCxnSpPr>
      <xdr:spPr>
        <a:xfrm>
          <a:off x="16230600" y="1111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147518</xdr:rowOff>
    </xdr:from>
    <xdr:ext cx="405111" cy="259045"/>
    <xdr:sp macro="" textlink="">
      <xdr:nvSpPr>
        <xdr:cNvPr id="438" name="【学校施設】&#10;有形固定資産減価償却率最大値テキスト"/>
        <xdr:cNvSpPr txBox="1"/>
      </xdr:nvSpPr>
      <xdr:spPr>
        <a:xfrm>
          <a:off x="16357600" y="9405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29391</xdr:rowOff>
    </xdr:from>
    <xdr:to>
      <xdr:col>86</xdr:col>
      <xdr:colOff>25400</xdr:colOff>
      <xdr:row>56</xdr:row>
      <xdr:rowOff>29391</xdr:rowOff>
    </xdr:to>
    <xdr:cxnSp macro="">
      <xdr:nvCxnSpPr>
        <xdr:cNvPr id="439" name="直線コネクタ 438"/>
        <xdr:cNvCxnSpPr/>
      </xdr:nvCxnSpPr>
      <xdr:spPr>
        <a:xfrm>
          <a:off x="16230600" y="9630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61884</xdr:rowOff>
    </xdr:from>
    <xdr:ext cx="405111" cy="259045"/>
    <xdr:sp macro="" textlink="">
      <xdr:nvSpPr>
        <xdr:cNvPr id="440" name="【学校施設】&#10;有形固定資産減価償却率平均値テキスト"/>
        <xdr:cNvSpPr txBox="1"/>
      </xdr:nvSpPr>
      <xdr:spPr>
        <a:xfrm>
          <a:off x="16357600" y="10005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39007</xdr:rowOff>
    </xdr:from>
    <xdr:to>
      <xdr:col>85</xdr:col>
      <xdr:colOff>177800</xdr:colOff>
      <xdr:row>59</xdr:row>
      <xdr:rowOff>140607</xdr:rowOff>
    </xdr:to>
    <xdr:sp macro="" textlink="">
      <xdr:nvSpPr>
        <xdr:cNvPr id="441" name="フローチャート: 判断 440"/>
        <xdr:cNvSpPr/>
      </xdr:nvSpPr>
      <xdr:spPr>
        <a:xfrm>
          <a:off x="16268700" y="1015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83094</xdr:rowOff>
    </xdr:from>
    <xdr:to>
      <xdr:col>81</xdr:col>
      <xdr:colOff>101600</xdr:colOff>
      <xdr:row>59</xdr:row>
      <xdr:rowOff>13244</xdr:rowOff>
    </xdr:to>
    <xdr:sp macro="" textlink="">
      <xdr:nvSpPr>
        <xdr:cNvPr id="442" name="フローチャート: 判断 441"/>
        <xdr:cNvSpPr/>
      </xdr:nvSpPr>
      <xdr:spPr>
        <a:xfrm>
          <a:off x="15430500" y="1002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125549</xdr:rowOff>
    </xdr:from>
    <xdr:to>
      <xdr:col>76</xdr:col>
      <xdr:colOff>165100</xdr:colOff>
      <xdr:row>59</xdr:row>
      <xdr:rowOff>55699</xdr:rowOff>
    </xdr:to>
    <xdr:sp macro="" textlink="">
      <xdr:nvSpPr>
        <xdr:cNvPr id="443" name="フローチャート: 判断 442"/>
        <xdr:cNvSpPr/>
      </xdr:nvSpPr>
      <xdr:spPr>
        <a:xfrm>
          <a:off x="14541500" y="1006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4" name="テキスト ボックス 4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5" name="テキスト ボックス 4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6" name="テキスト ボックス 4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7" name="テキスト ボックス 4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8" name="テキスト ボックス 4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81462</xdr:rowOff>
    </xdr:from>
    <xdr:to>
      <xdr:col>85</xdr:col>
      <xdr:colOff>177800</xdr:colOff>
      <xdr:row>60</xdr:row>
      <xdr:rowOff>11612</xdr:rowOff>
    </xdr:to>
    <xdr:sp macro="" textlink="">
      <xdr:nvSpPr>
        <xdr:cNvPr id="449" name="楕円 448"/>
        <xdr:cNvSpPr/>
      </xdr:nvSpPr>
      <xdr:spPr>
        <a:xfrm>
          <a:off x="16268700" y="1019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59889</xdr:rowOff>
    </xdr:from>
    <xdr:ext cx="405111" cy="259045"/>
    <xdr:sp macro="" textlink="">
      <xdr:nvSpPr>
        <xdr:cNvPr id="450" name="【学校施設】&#10;有形固定資産減価償却率該当値テキスト"/>
        <xdr:cNvSpPr txBox="1"/>
      </xdr:nvSpPr>
      <xdr:spPr>
        <a:xfrm>
          <a:off x="16357600" y="10175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159838</xdr:rowOff>
    </xdr:from>
    <xdr:to>
      <xdr:col>81</xdr:col>
      <xdr:colOff>101600</xdr:colOff>
      <xdr:row>60</xdr:row>
      <xdr:rowOff>89988</xdr:rowOff>
    </xdr:to>
    <xdr:sp macro="" textlink="">
      <xdr:nvSpPr>
        <xdr:cNvPr id="451" name="楕円 450"/>
        <xdr:cNvSpPr/>
      </xdr:nvSpPr>
      <xdr:spPr>
        <a:xfrm>
          <a:off x="154305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132262</xdr:rowOff>
    </xdr:from>
    <xdr:to>
      <xdr:col>85</xdr:col>
      <xdr:colOff>127000</xdr:colOff>
      <xdr:row>60</xdr:row>
      <xdr:rowOff>39188</xdr:rowOff>
    </xdr:to>
    <xdr:cxnSp macro="">
      <xdr:nvCxnSpPr>
        <xdr:cNvPr id="452" name="直線コネクタ 451"/>
        <xdr:cNvCxnSpPr/>
      </xdr:nvCxnSpPr>
      <xdr:spPr>
        <a:xfrm flipV="1">
          <a:off x="15481300" y="10247812"/>
          <a:ext cx="838200" cy="7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29771</xdr:rowOff>
    </xdr:from>
    <xdr:ext cx="405111" cy="259045"/>
    <xdr:sp macro="" textlink="">
      <xdr:nvSpPr>
        <xdr:cNvPr id="453" name="n_1aveValue【学校施設】&#10;有形固定資産減価償却率"/>
        <xdr:cNvSpPr txBox="1"/>
      </xdr:nvSpPr>
      <xdr:spPr>
        <a:xfrm>
          <a:off x="15266044" y="980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72226</xdr:rowOff>
    </xdr:from>
    <xdr:ext cx="405111" cy="259045"/>
    <xdr:sp macro="" textlink="">
      <xdr:nvSpPr>
        <xdr:cNvPr id="454" name="n_2aveValue【学校施設】&#10;有形固定資産減価償却率"/>
        <xdr:cNvSpPr txBox="1"/>
      </xdr:nvSpPr>
      <xdr:spPr>
        <a:xfrm>
          <a:off x="14389744" y="984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81115</xdr:rowOff>
    </xdr:from>
    <xdr:ext cx="405111" cy="259045"/>
    <xdr:sp macro="" textlink="">
      <xdr:nvSpPr>
        <xdr:cNvPr id="455" name="n_1mainValue【学校施設】&#10;有形固定資産減価償却率"/>
        <xdr:cNvSpPr txBox="1"/>
      </xdr:nvSpPr>
      <xdr:spPr>
        <a:xfrm>
          <a:off x="15266044" y="1036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6" name="正方形/長方形 45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7" name="正方形/長方形 45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8" name="正方形/長方形 45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9" name="正方形/長方形 45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0" name="正方形/長方形 45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1" name="正方形/長方形 46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2" name="正方形/長方形 46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3" name="正方形/長方形 46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4" name="テキスト ボックス 46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5" name="直線コネクタ 46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6" name="テキスト ボックス 46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67" name="直線コネクタ 46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8" name="テキスト ボックス 46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9" name="直線コネクタ 46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70" name="テキスト ボックス 46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71" name="直線コネクタ 47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72" name="テキスト ボックス 47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73" name="直線コネクタ 47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74" name="テキスト ボックス 47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5" name="直線コネクタ 47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6" name="テキスト ボックス 47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55321</xdr:rowOff>
    </xdr:from>
    <xdr:to>
      <xdr:col>116</xdr:col>
      <xdr:colOff>62864</xdr:colOff>
      <xdr:row>63</xdr:row>
      <xdr:rowOff>42520</xdr:rowOff>
    </xdr:to>
    <xdr:cxnSp macro="">
      <xdr:nvCxnSpPr>
        <xdr:cNvPr id="478" name="直線コネクタ 477"/>
        <xdr:cNvCxnSpPr/>
      </xdr:nvCxnSpPr>
      <xdr:spPr>
        <a:xfrm flipV="1">
          <a:off x="22160864" y="9485071"/>
          <a:ext cx="0" cy="1358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46347</xdr:rowOff>
    </xdr:from>
    <xdr:ext cx="469744" cy="259045"/>
    <xdr:sp macro="" textlink="">
      <xdr:nvSpPr>
        <xdr:cNvPr id="479" name="【学校施設】&#10;一人当たり面積最小値テキスト"/>
        <xdr:cNvSpPr txBox="1"/>
      </xdr:nvSpPr>
      <xdr:spPr>
        <a:xfrm>
          <a:off x="22199600" y="1084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42520</xdr:rowOff>
    </xdr:from>
    <xdr:to>
      <xdr:col>116</xdr:col>
      <xdr:colOff>152400</xdr:colOff>
      <xdr:row>63</xdr:row>
      <xdr:rowOff>42520</xdr:rowOff>
    </xdr:to>
    <xdr:cxnSp macro="">
      <xdr:nvCxnSpPr>
        <xdr:cNvPr id="480" name="直線コネクタ 479"/>
        <xdr:cNvCxnSpPr/>
      </xdr:nvCxnSpPr>
      <xdr:spPr>
        <a:xfrm>
          <a:off x="22072600" y="1084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1998</xdr:rowOff>
    </xdr:from>
    <xdr:ext cx="469744" cy="259045"/>
    <xdr:sp macro="" textlink="">
      <xdr:nvSpPr>
        <xdr:cNvPr id="481" name="【学校施設】&#10;一人当たり面積最大値テキスト"/>
        <xdr:cNvSpPr txBox="1"/>
      </xdr:nvSpPr>
      <xdr:spPr>
        <a:xfrm>
          <a:off x="22199600" y="926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55321</xdr:rowOff>
    </xdr:from>
    <xdr:to>
      <xdr:col>116</xdr:col>
      <xdr:colOff>152400</xdr:colOff>
      <xdr:row>55</xdr:row>
      <xdr:rowOff>55321</xdr:rowOff>
    </xdr:to>
    <xdr:cxnSp macro="">
      <xdr:nvCxnSpPr>
        <xdr:cNvPr id="482" name="直線コネクタ 481"/>
        <xdr:cNvCxnSpPr/>
      </xdr:nvCxnSpPr>
      <xdr:spPr>
        <a:xfrm>
          <a:off x="22072600" y="948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158056</xdr:rowOff>
    </xdr:from>
    <xdr:ext cx="469744" cy="259045"/>
    <xdr:sp macro="" textlink="">
      <xdr:nvSpPr>
        <xdr:cNvPr id="483" name="【学校施設】&#10;一人当たり面積平均値テキスト"/>
        <xdr:cNvSpPr txBox="1"/>
      </xdr:nvSpPr>
      <xdr:spPr>
        <a:xfrm>
          <a:off x="22199600" y="10445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8179</xdr:rowOff>
    </xdr:from>
    <xdr:to>
      <xdr:col>116</xdr:col>
      <xdr:colOff>114300</xdr:colOff>
      <xdr:row>61</xdr:row>
      <xdr:rowOff>109779</xdr:rowOff>
    </xdr:to>
    <xdr:sp macro="" textlink="">
      <xdr:nvSpPr>
        <xdr:cNvPr id="484" name="フローチャート: 判断 483"/>
        <xdr:cNvSpPr/>
      </xdr:nvSpPr>
      <xdr:spPr>
        <a:xfrm>
          <a:off x="22110700" y="1046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50241</xdr:rowOff>
    </xdr:from>
    <xdr:to>
      <xdr:col>112</xdr:col>
      <xdr:colOff>38100</xdr:colOff>
      <xdr:row>61</xdr:row>
      <xdr:rowOff>151841</xdr:rowOff>
    </xdr:to>
    <xdr:sp macro="" textlink="">
      <xdr:nvSpPr>
        <xdr:cNvPr id="485" name="フローチャート: 判断 484"/>
        <xdr:cNvSpPr/>
      </xdr:nvSpPr>
      <xdr:spPr>
        <a:xfrm>
          <a:off x="21272500" y="1050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112420</xdr:rowOff>
    </xdr:from>
    <xdr:to>
      <xdr:col>107</xdr:col>
      <xdr:colOff>101600</xdr:colOff>
      <xdr:row>62</xdr:row>
      <xdr:rowOff>42570</xdr:rowOff>
    </xdr:to>
    <xdr:sp macro="" textlink="">
      <xdr:nvSpPr>
        <xdr:cNvPr id="486" name="フローチャート: 判断 485"/>
        <xdr:cNvSpPr/>
      </xdr:nvSpPr>
      <xdr:spPr>
        <a:xfrm>
          <a:off x="20383500" y="1057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7" name="テキスト ボックス 48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8" name="テキスト ボックス 48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9" name="テキスト ボックス 48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0" name="テキスト ボックス 48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1" name="テキスト ボックス 49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3607</xdr:rowOff>
    </xdr:from>
    <xdr:to>
      <xdr:col>116</xdr:col>
      <xdr:colOff>114300</xdr:colOff>
      <xdr:row>60</xdr:row>
      <xdr:rowOff>105207</xdr:rowOff>
    </xdr:to>
    <xdr:sp macro="" textlink="">
      <xdr:nvSpPr>
        <xdr:cNvPr id="492" name="楕円 491"/>
        <xdr:cNvSpPr/>
      </xdr:nvSpPr>
      <xdr:spPr>
        <a:xfrm>
          <a:off x="22110700" y="1029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26484</xdr:rowOff>
    </xdr:from>
    <xdr:ext cx="469744" cy="259045"/>
    <xdr:sp macro="" textlink="">
      <xdr:nvSpPr>
        <xdr:cNvPr id="493" name="【学校施設】&#10;一人当たり面積該当値テキスト"/>
        <xdr:cNvSpPr txBox="1"/>
      </xdr:nvSpPr>
      <xdr:spPr>
        <a:xfrm>
          <a:off x="22199600" y="10142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15951</xdr:rowOff>
    </xdr:from>
    <xdr:to>
      <xdr:col>112</xdr:col>
      <xdr:colOff>38100</xdr:colOff>
      <xdr:row>60</xdr:row>
      <xdr:rowOff>117551</xdr:rowOff>
    </xdr:to>
    <xdr:sp macro="" textlink="">
      <xdr:nvSpPr>
        <xdr:cNvPr id="494" name="楕円 493"/>
        <xdr:cNvSpPr/>
      </xdr:nvSpPr>
      <xdr:spPr>
        <a:xfrm>
          <a:off x="21272500" y="1030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54407</xdr:rowOff>
    </xdr:from>
    <xdr:to>
      <xdr:col>116</xdr:col>
      <xdr:colOff>63500</xdr:colOff>
      <xdr:row>60</xdr:row>
      <xdr:rowOff>66751</xdr:rowOff>
    </xdr:to>
    <xdr:cxnSp macro="">
      <xdr:nvCxnSpPr>
        <xdr:cNvPr id="495" name="直線コネクタ 494"/>
        <xdr:cNvCxnSpPr/>
      </xdr:nvCxnSpPr>
      <xdr:spPr>
        <a:xfrm flipV="1">
          <a:off x="21323300" y="10341407"/>
          <a:ext cx="8382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142968</xdr:rowOff>
    </xdr:from>
    <xdr:ext cx="469744" cy="259045"/>
    <xdr:sp macro="" textlink="">
      <xdr:nvSpPr>
        <xdr:cNvPr id="496" name="n_1aveValue【学校施設】&#10;一人当たり面積"/>
        <xdr:cNvSpPr txBox="1"/>
      </xdr:nvSpPr>
      <xdr:spPr>
        <a:xfrm>
          <a:off x="21075727" y="1060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59097</xdr:rowOff>
    </xdr:from>
    <xdr:ext cx="469744" cy="259045"/>
    <xdr:sp macro="" textlink="">
      <xdr:nvSpPr>
        <xdr:cNvPr id="497" name="n_2aveValue【学校施設】&#10;一人当たり面積"/>
        <xdr:cNvSpPr txBox="1"/>
      </xdr:nvSpPr>
      <xdr:spPr>
        <a:xfrm>
          <a:off x="20199427" y="103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134078</xdr:rowOff>
    </xdr:from>
    <xdr:ext cx="469744" cy="259045"/>
    <xdr:sp macro="" textlink="">
      <xdr:nvSpPr>
        <xdr:cNvPr id="498" name="n_1mainValue【学校施設】&#10;一人当たり面積"/>
        <xdr:cNvSpPr txBox="1"/>
      </xdr:nvSpPr>
      <xdr:spPr>
        <a:xfrm>
          <a:off x="21075727" y="10078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9" name="正方形/長方形 49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0" name="正方形/長方形 49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1" name="正方形/長方形 50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2" name="正方形/長方形 50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3" name="正方形/長方形 50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4" name="正方形/長方形 50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5" name="正方形/長方形 50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6" name="正方形/長方形 50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7" name="正方形/長方形 50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8" name="正方形/長方形 50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9" name="正方形/長方形 50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0" name="正方形/長方形 50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1" name="正方形/長方形 51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2" name="正方形/長方形 51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3" name="正方形/長方形 51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4" name="正方形/長方形 51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5" name="正方形/長方形 51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6" name="正方形/長方形 51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7" name="正方形/長方形 51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8" name="正方形/長方形 51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9" name="正方形/長方形 51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0" name="正方形/長方形 51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1" name="正方形/長方形 52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2" name="正方形/長方形 521"/>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23" name="正方形/長方形 52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4" name="正方形/長方形 52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5" name="正方形/長方形 52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6" name="正方形/長方形 52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7" name="正方形/長方形 52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8" name="正方形/長方形 52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9" name="正方形/長方形 52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30" name="正方形/長方形 529"/>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31" name="正方形/長方形 53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32" name="正方形/長方形 53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33" name="テキスト ボックス 53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認定こども園・幼稚園・保育所及び学校施設の一人当たり面積が類似団体内平均値を上回っている。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これは年々進む少子化と、旧町村地域ごとに施設があることが要因であると考える。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今後はこの分析結果を踏まえたうえで、各施設の在り方について検討を進めていく必要がある。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静岡県小山町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18,922
18,766
135.74
13,661,258
12,718,828
495,077
5,355,337
8,153,853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68.2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27215</xdr:rowOff>
    </xdr:to>
    <xdr:cxnSp macro="">
      <xdr:nvCxnSpPr>
        <xdr:cNvPr id="57" name="直線コネクタ 56"/>
        <xdr:cNvCxnSpPr/>
      </xdr:nvCxnSpPr>
      <xdr:spPr>
        <a:xfrm flipV="1">
          <a:off x="4634865" y="5660572"/>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31042</xdr:rowOff>
    </xdr:from>
    <xdr:ext cx="340478" cy="259045"/>
    <xdr:sp macro="" textlink="">
      <xdr:nvSpPr>
        <xdr:cNvPr id="58" name="【図書館】&#10;有形固定資産減価償却率最小値テキスト"/>
        <xdr:cNvSpPr txBox="1"/>
      </xdr:nvSpPr>
      <xdr:spPr>
        <a:xfrm>
          <a:off x="4673600" y="723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27215</xdr:rowOff>
    </xdr:from>
    <xdr:to>
      <xdr:col>24</xdr:col>
      <xdr:colOff>152400</xdr:colOff>
      <xdr:row>42</xdr:row>
      <xdr:rowOff>27215</xdr:rowOff>
    </xdr:to>
    <xdr:cxnSp macro="">
      <xdr:nvCxnSpPr>
        <xdr:cNvPr id="59" name="直線コネクタ 58"/>
        <xdr:cNvCxnSpPr/>
      </xdr:nvCxnSpPr>
      <xdr:spPr>
        <a:xfrm>
          <a:off x="4546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70774</xdr:rowOff>
    </xdr:from>
    <xdr:ext cx="405111" cy="259045"/>
    <xdr:sp macro="" textlink="">
      <xdr:nvSpPr>
        <xdr:cNvPr id="62" name="【図書館】&#10;有形固定資産減価償却率平均値テキスト"/>
        <xdr:cNvSpPr txBox="1"/>
      </xdr:nvSpPr>
      <xdr:spPr>
        <a:xfrm>
          <a:off x="4673600" y="65858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92347</xdr:rowOff>
    </xdr:from>
    <xdr:to>
      <xdr:col>24</xdr:col>
      <xdr:colOff>114300</xdr:colOff>
      <xdr:row>39</xdr:row>
      <xdr:rowOff>22497</xdr:rowOff>
    </xdr:to>
    <xdr:sp macro="" textlink="">
      <xdr:nvSpPr>
        <xdr:cNvPr id="63" name="フローチャート: 判断 62"/>
        <xdr:cNvSpPr/>
      </xdr:nvSpPr>
      <xdr:spPr>
        <a:xfrm>
          <a:off x="45847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xdr:rowOff>
    </xdr:from>
    <xdr:to>
      <xdr:col>20</xdr:col>
      <xdr:colOff>38100</xdr:colOff>
      <xdr:row>38</xdr:row>
      <xdr:rowOff>113937</xdr:rowOff>
    </xdr:to>
    <xdr:sp macro="" textlink="">
      <xdr:nvSpPr>
        <xdr:cNvPr id="64" name="フローチャート: 判断 63"/>
        <xdr:cNvSpPr/>
      </xdr:nvSpPr>
      <xdr:spPr>
        <a:xfrm>
          <a:off x="3746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102144</xdr:rowOff>
    </xdr:from>
    <xdr:to>
      <xdr:col>15</xdr:col>
      <xdr:colOff>101600</xdr:colOff>
      <xdr:row>39</xdr:row>
      <xdr:rowOff>32294</xdr:rowOff>
    </xdr:to>
    <xdr:sp macro="" textlink="">
      <xdr:nvSpPr>
        <xdr:cNvPr id="65" name="フローチャート: 判断 64"/>
        <xdr:cNvSpPr/>
      </xdr:nvSpPr>
      <xdr:spPr>
        <a:xfrm>
          <a:off x="2857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49893</xdr:rowOff>
    </xdr:from>
    <xdr:to>
      <xdr:col>24</xdr:col>
      <xdr:colOff>114300</xdr:colOff>
      <xdr:row>37</xdr:row>
      <xdr:rowOff>151493</xdr:rowOff>
    </xdr:to>
    <xdr:sp macro="" textlink="">
      <xdr:nvSpPr>
        <xdr:cNvPr id="71" name="楕円 70"/>
        <xdr:cNvSpPr/>
      </xdr:nvSpPr>
      <xdr:spPr>
        <a:xfrm>
          <a:off x="45847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72770</xdr:rowOff>
    </xdr:from>
    <xdr:ext cx="405111" cy="259045"/>
    <xdr:sp macro="" textlink="">
      <xdr:nvSpPr>
        <xdr:cNvPr id="72" name="【図書館】&#10;有形固定資産減価償却率該当値テキスト"/>
        <xdr:cNvSpPr txBox="1"/>
      </xdr:nvSpPr>
      <xdr:spPr>
        <a:xfrm>
          <a:off x="4673600" y="624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82550</xdr:rowOff>
    </xdr:from>
    <xdr:to>
      <xdr:col>20</xdr:col>
      <xdr:colOff>38100</xdr:colOff>
      <xdr:row>38</xdr:row>
      <xdr:rowOff>12700</xdr:rowOff>
    </xdr:to>
    <xdr:sp macro="" textlink="">
      <xdr:nvSpPr>
        <xdr:cNvPr id="73" name="楕円 72"/>
        <xdr:cNvSpPr/>
      </xdr:nvSpPr>
      <xdr:spPr>
        <a:xfrm>
          <a:off x="3746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100693</xdr:rowOff>
    </xdr:from>
    <xdr:to>
      <xdr:col>24</xdr:col>
      <xdr:colOff>63500</xdr:colOff>
      <xdr:row>37</xdr:row>
      <xdr:rowOff>133350</xdr:rowOff>
    </xdr:to>
    <xdr:cxnSp macro="">
      <xdr:nvCxnSpPr>
        <xdr:cNvPr id="74" name="直線コネクタ 73"/>
        <xdr:cNvCxnSpPr/>
      </xdr:nvCxnSpPr>
      <xdr:spPr>
        <a:xfrm flipV="1">
          <a:off x="3797300" y="64443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105064</xdr:rowOff>
    </xdr:from>
    <xdr:ext cx="405111" cy="259045"/>
    <xdr:sp macro="" textlink="">
      <xdr:nvSpPr>
        <xdr:cNvPr id="75" name="n_1aveValue【図書館】&#10;有形固定資産減価償却率"/>
        <xdr:cNvSpPr txBox="1"/>
      </xdr:nvSpPr>
      <xdr:spPr>
        <a:xfrm>
          <a:off x="3582044" y="662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48821</xdr:rowOff>
    </xdr:from>
    <xdr:ext cx="405111" cy="259045"/>
    <xdr:sp macro="" textlink="">
      <xdr:nvSpPr>
        <xdr:cNvPr id="76" name="n_2aveValue【図書館】&#10;有形固定資産減価償却率"/>
        <xdr:cNvSpPr txBox="1"/>
      </xdr:nvSpPr>
      <xdr:spPr>
        <a:xfrm>
          <a:off x="27057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29227</xdr:rowOff>
    </xdr:from>
    <xdr:ext cx="405111" cy="259045"/>
    <xdr:sp macro="" textlink="">
      <xdr:nvSpPr>
        <xdr:cNvPr id="77" name="n_1mainValue【図書館】&#10;有形固定資産減価償却率"/>
        <xdr:cNvSpPr txBox="1"/>
      </xdr:nvSpPr>
      <xdr:spPr>
        <a:xfrm>
          <a:off x="35820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9" name="テキスト ボックス 8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1" name="テキスト ボックス 90"/>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3" name="テキスト ボックス 92"/>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5" name="テキスト ボックス 94"/>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167640</xdr:rowOff>
    </xdr:from>
    <xdr:to>
      <xdr:col>54</xdr:col>
      <xdr:colOff>189865</xdr:colOff>
      <xdr:row>41</xdr:row>
      <xdr:rowOff>87630</xdr:rowOff>
    </xdr:to>
    <xdr:cxnSp macro="">
      <xdr:nvCxnSpPr>
        <xdr:cNvPr id="99" name="直線コネクタ 98"/>
        <xdr:cNvCxnSpPr/>
      </xdr:nvCxnSpPr>
      <xdr:spPr>
        <a:xfrm flipV="1">
          <a:off x="10476865" y="599694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91457</xdr:rowOff>
    </xdr:from>
    <xdr:ext cx="469744" cy="259045"/>
    <xdr:sp macro="" textlink="">
      <xdr:nvSpPr>
        <xdr:cNvPr id="100" name="【図書館】&#10;一人当たり面積最小値テキスト"/>
        <xdr:cNvSpPr txBox="1"/>
      </xdr:nvSpPr>
      <xdr:spPr>
        <a:xfrm>
          <a:off x="10515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101" name="直線コネクタ 100"/>
        <xdr:cNvCxnSpPr/>
      </xdr:nvCxnSpPr>
      <xdr:spPr>
        <a:xfrm>
          <a:off x="10388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114317</xdr:rowOff>
    </xdr:from>
    <xdr:ext cx="469744" cy="259045"/>
    <xdr:sp macro="" textlink="">
      <xdr:nvSpPr>
        <xdr:cNvPr id="102" name="【図書館】&#10;一人当たり面積最大値テキスト"/>
        <xdr:cNvSpPr txBox="1"/>
      </xdr:nvSpPr>
      <xdr:spPr>
        <a:xfrm>
          <a:off x="10515600" y="577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167640</xdr:rowOff>
    </xdr:from>
    <xdr:to>
      <xdr:col>55</xdr:col>
      <xdr:colOff>88900</xdr:colOff>
      <xdr:row>34</xdr:row>
      <xdr:rowOff>167640</xdr:rowOff>
    </xdr:to>
    <xdr:cxnSp macro="">
      <xdr:nvCxnSpPr>
        <xdr:cNvPr id="103" name="直線コネクタ 102"/>
        <xdr:cNvCxnSpPr/>
      </xdr:nvCxnSpPr>
      <xdr:spPr>
        <a:xfrm>
          <a:off x="10388600" y="599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155719</xdr:rowOff>
    </xdr:from>
    <xdr:ext cx="469744" cy="259045"/>
    <xdr:sp macro="" textlink="">
      <xdr:nvSpPr>
        <xdr:cNvPr id="104" name="【図書館】&#10;一人当たり面積平均値テキスト"/>
        <xdr:cNvSpPr txBox="1"/>
      </xdr:nvSpPr>
      <xdr:spPr>
        <a:xfrm>
          <a:off x="10515600" y="6670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132842</xdr:rowOff>
    </xdr:from>
    <xdr:to>
      <xdr:col>55</xdr:col>
      <xdr:colOff>50800</xdr:colOff>
      <xdr:row>40</xdr:row>
      <xdr:rowOff>62992</xdr:rowOff>
    </xdr:to>
    <xdr:sp macro="" textlink="">
      <xdr:nvSpPr>
        <xdr:cNvPr id="105" name="フローチャート: 判断 104"/>
        <xdr:cNvSpPr/>
      </xdr:nvSpPr>
      <xdr:spPr>
        <a:xfrm>
          <a:off x="104267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82550</xdr:rowOff>
    </xdr:from>
    <xdr:to>
      <xdr:col>50</xdr:col>
      <xdr:colOff>165100</xdr:colOff>
      <xdr:row>40</xdr:row>
      <xdr:rowOff>12700</xdr:rowOff>
    </xdr:to>
    <xdr:sp macro="" textlink="">
      <xdr:nvSpPr>
        <xdr:cNvPr id="106" name="フローチャート: 判断 105"/>
        <xdr:cNvSpPr/>
      </xdr:nvSpPr>
      <xdr:spPr>
        <a:xfrm>
          <a:off x="95885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77978</xdr:rowOff>
    </xdr:from>
    <xdr:to>
      <xdr:col>46</xdr:col>
      <xdr:colOff>38100</xdr:colOff>
      <xdr:row>40</xdr:row>
      <xdr:rowOff>8128</xdr:rowOff>
    </xdr:to>
    <xdr:sp macro="" textlink="">
      <xdr:nvSpPr>
        <xdr:cNvPr id="107" name="フローチャート: 判断 106"/>
        <xdr:cNvSpPr/>
      </xdr:nvSpPr>
      <xdr:spPr>
        <a:xfrm>
          <a:off x="8699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25400</xdr:rowOff>
    </xdr:from>
    <xdr:to>
      <xdr:col>55</xdr:col>
      <xdr:colOff>50800</xdr:colOff>
      <xdr:row>40</xdr:row>
      <xdr:rowOff>127000</xdr:rowOff>
    </xdr:to>
    <xdr:sp macro="" textlink="">
      <xdr:nvSpPr>
        <xdr:cNvPr id="113" name="楕円 112"/>
        <xdr:cNvSpPr/>
      </xdr:nvSpPr>
      <xdr:spPr>
        <a:xfrm>
          <a:off x="104267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3827</xdr:rowOff>
    </xdr:from>
    <xdr:ext cx="469744" cy="259045"/>
    <xdr:sp macro="" textlink="">
      <xdr:nvSpPr>
        <xdr:cNvPr id="114" name="【図書館】&#10;一人当たり面積該当値テキスト"/>
        <xdr:cNvSpPr txBox="1"/>
      </xdr:nvSpPr>
      <xdr:spPr>
        <a:xfrm>
          <a:off x="10515600"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25400</xdr:rowOff>
    </xdr:from>
    <xdr:to>
      <xdr:col>50</xdr:col>
      <xdr:colOff>165100</xdr:colOff>
      <xdr:row>40</xdr:row>
      <xdr:rowOff>127000</xdr:rowOff>
    </xdr:to>
    <xdr:sp macro="" textlink="">
      <xdr:nvSpPr>
        <xdr:cNvPr id="115" name="楕円 114"/>
        <xdr:cNvSpPr/>
      </xdr:nvSpPr>
      <xdr:spPr>
        <a:xfrm>
          <a:off x="9588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76200</xdr:rowOff>
    </xdr:from>
    <xdr:to>
      <xdr:col>55</xdr:col>
      <xdr:colOff>0</xdr:colOff>
      <xdr:row>40</xdr:row>
      <xdr:rowOff>76200</xdr:rowOff>
    </xdr:to>
    <xdr:cxnSp macro="">
      <xdr:nvCxnSpPr>
        <xdr:cNvPr id="116" name="直線コネクタ 115"/>
        <xdr:cNvCxnSpPr/>
      </xdr:nvCxnSpPr>
      <xdr:spPr>
        <a:xfrm>
          <a:off x="9639300" y="693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29227</xdr:rowOff>
    </xdr:from>
    <xdr:ext cx="469744" cy="259045"/>
    <xdr:sp macro="" textlink="">
      <xdr:nvSpPr>
        <xdr:cNvPr id="117" name="n_1aveValue【図書館】&#10;一人当たり面積"/>
        <xdr:cNvSpPr txBox="1"/>
      </xdr:nvSpPr>
      <xdr:spPr>
        <a:xfrm>
          <a:off x="9391727"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24655</xdr:rowOff>
    </xdr:from>
    <xdr:ext cx="469744" cy="259045"/>
    <xdr:sp macro="" textlink="">
      <xdr:nvSpPr>
        <xdr:cNvPr id="118" name="n_2aveValue【図書館】&#10;一人当たり面積"/>
        <xdr:cNvSpPr txBox="1"/>
      </xdr:nvSpPr>
      <xdr:spPr>
        <a:xfrm>
          <a:off x="8515427"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118127</xdr:rowOff>
    </xdr:from>
    <xdr:ext cx="469744" cy="259045"/>
    <xdr:sp macro="" textlink="">
      <xdr:nvSpPr>
        <xdr:cNvPr id="119" name="n_1mainValue【図書館】&#10;一人当たり面積"/>
        <xdr:cNvSpPr txBox="1"/>
      </xdr:nvSpPr>
      <xdr:spPr>
        <a:xfrm>
          <a:off x="93917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0" name="直線コネクタ 12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1" name="テキスト ボックス 130"/>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2" name="直線コネクタ 13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3" name="テキスト ボックス 13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4" name="直線コネクタ 13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5" name="テキスト ボックス 13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6" name="直線コネクタ 13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7" name="テキスト ボックス 13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8" name="直線コネクタ 13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9" name="テキスト ボックス 13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1" name="テキスト ボックス 14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xdr:rowOff>
    </xdr:from>
    <xdr:to>
      <xdr:col>24</xdr:col>
      <xdr:colOff>62865</xdr:colOff>
      <xdr:row>62</xdr:row>
      <xdr:rowOff>160020</xdr:rowOff>
    </xdr:to>
    <xdr:cxnSp macro="">
      <xdr:nvCxnSpPr>
        <xdr:cNvPr id="143" name="直線コネクタ 142"/>
        <xdr:cNvCxnSpPr/>
      </xdr:nvCxnSpPr>
      <xdr:spPr>
        <a:xfrm flipV="1">
          <a:off x="4634865" y="9443085"/>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163847</xdr:rowOff>
    </xdr:from>
    <xdr:ext cx="405111" cy="259045"/>
    <xdr:sp macro="" textlink="">
      <xdr:nvSpPr>
        <xdr:cNvPr id="144" name="【体育館・プール】&#10;有形固定資産減価償却率最小値テキスト"/>
        <xdr:cNvSpPr txBox="1"/>
      </xdr:nvSpPr>
      <xdr:spPr>
        <a:xfrm>
          <a:off x="4673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160020</xdr:rowOff>
    </xdr:from>
    <xdr:to>
      <xdr:col>24</xdr:col>
      <xdr:colOff>152400</xdr:colOff>
      <xdr:row>62</xdr:row>
      <xdr:rowOff>160020</xdr:rowOff>
    </xdr:to>
    <xdr:cxnSp macro="">
      <xdr:nvCxnSpPr>
        <xdr:cNvPr id="145" name="直線コネクタ 144"/>
        <xdr:cNvCxnSpPr/>
      </xdr:nvCxnSpPr>
      <xdr:spPr>
        <a:xfrm>
          <a:off x="4546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131462</xdr:rowOff>
    </xdr:from>
    <xdr:ext cx="405111" cy="259045"/>
    <xdr:sp macro="" textlink="">
      <xdr:nvSpPr>
        <xdr:cNvPr id="146" name="【体育館・プール】&#10;有形固定資産減価償却率最大値テキスト"/>
        <xdr:cNvSpPr txBox="1"/>
      </xdr:nvSpPr>
      <xdr:spPr>
        <a:xfrm>
          <a:off x="4673600" y="921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xdr:rowOff>
    </xdr:from>
    <xdr:to>
      <xdr:col>24</xdr:col>
      <xdr:colOff>152400</xdr:colOff>
      <xdr:row>55</xdr:row>
      <xdr:rowOff>13335</xdr:rowOff>
    </xdr:to>
    <xdr:cxnSp macro="">
      <xdr:nvCxnSpPr>
        <xdr:cNvPr id="147" name="直線コネクタ 146"/>
        <xdr:cNvCxnSpPr/>
      </xdr:nvCxnSpPr>
      <xdr:spPr>
        <a:xfrm>
          <a:off x="4546600" y="944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105427</xdr:rowOff>
    </xdr:from>
    <xdr:ext cx="405111" cy="259045"/>
    <xdr:sp macro="" textlink="">
      <xdr:nvSpPr>
        <xdr:cNvPr id="148" name="【体育館・プール】&#10;有形固定資産減価償却率平均値テキスト"/>
        <xdr:cNvSpPr txBox="1"/>
      </xdr:nvSpPr>
      <xdr:spPr>
        <a:xfrm>
          <a:off x="4673600" y="9706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82550</xdr:rowOff>
    </xdr:from>
    <xdr:to>
      <xdr:col>24</xdr:col>
      <xdr:colOff>114300</xdr:colOff>
      <xdr:row>58</xdr:row>
      <xdr:rowOff>12700</xdr:rowOff>
    </xdr:to>
    <xdr:sp macro="" textlink="">
      <xdr:nvSpPr>
        <xdr:cNvPr id="149" name="フローチャート: 判断 148"/>
        <xdr:cNvSpPr/>
      </xdr:nvSpPr>
      <xdr:spPr>
        <a:xfrm>
          <a:off x="45847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69215</xdr:rowOff>
    </xdr:from>
    <xdr:to>
      <xdr:col>20</xdr:col>
      <xdr:colOff>38100</xdr:colOff>
      <xdr:row>57</xdr:row>
      <xdr:rowOff>170815</xdr:rowOff>
    </xdr:to>
    <xdr:sp macro="" textlink="">
      <xdr:nvSpPr>
        <xdr:cNvPr id="150" name="フローチャート: 判断 149"/>
        <xdr:cNvSpPr/>
      </xdr:nvSpPr>
      <xdr:spPr>
        <a:xfrm>
          <a:off x="3746500" y="984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107315</xdr:rowOff>
    </xdr:from>
    <xdr:to>
      <xdr:col>15</xdr:col>
      <xdr:colOff>101600</xdr:colOff>
      <xdr:row>58</xdr:row>
      <xdr:rowOff>37465</xdr:rowOff>
    </xdr:to>
    <xdr:sp macro="" textlink="">
      <xdr:nvSpPr>
        <xdr:cNvPr id="151" name="フローチャート: 判断 150"/>
        <xdr:cNvSpPr/>
      </xdr:nvSpPr>
      <xdr:spPr>
        <a:xfrm>
          <a:off x="2857500" y="98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2" name="テキスト ボックス 15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3" name="テキスト ボックス 15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4" name="テキスト ボックス 15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5" name="テキスト ボックス 15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6" name="テキスト ボックス 15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114935</xdr:rowOff>
    </xdr:from>
    <xdr:to>
      <xdr:col>24</xdr:col>
      <xdr:colOff>114300</xdr:colOff>
      <xdr:row>58</xdr:row>
      <xdr:rowOff>45085</xdr:rowOff>
    </xdr:to>
    <xdr:sp macro="" textlink="">
      <xdr:nvSpPr>
        <xdr:cNvPr id="157" name="楕円 156"/>
        <xdr:cNvSpPr/>
      </xdr:nvSpPr>
      <xdr:spPr>
        <a:xfrm>
          <a:off x="4584700" y="988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93362</xdr:rowOff>
    </xdr:from>
    <xdr:ext cx="405111" cy="259045"/>
    <xdr:sp macro="" textlink="">
      <xdr:nvSpPr>
        <xdr:cNvPr id="158" name="【体育館・プール】&#10;有形固定資産減価償却率該当値テキスト"/>
        <xdr:cNvSpPr txBox="1"/>
      </xdr:nvSpPr>
      <xdr:spPr>
        <a:xfrm>
          <a:off x="4673600" y="9866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153035</xdr:rowOff>
    </xdr:from>
    <xdr:to>
      <xdr:col>20</xdr:col>
      <xdr:colOff>38100</xdr:colOff>
      <xdr:row>58</xdr:row>
      <xdr:rowOff>83185</xdr:rowOff>
    </xdr:to>
    <xdr:sp macro="" textlink="">
      <xdr:nvSpPr>
        <xdr:cNvPr id="159" name="楕円 158"/>
        <xdr:cNvSpPr/>
      </xdr:nvSpPr>
      <xdr:spPr>
        <a:xfrm>
          <a:off x="3746500" y="992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165735</xdr:rowOff>
    </xdr:from>
    <xdr:to>
      <xdr:col>24</xdr:col>
      <xdr:colOff>63500</xdr:colOff>
      <xdr:row>58</xdr:row>
      <xdr:rowOff>32385</xdr:rowOff>
    </xdr:to>
    <xdr:cxnSp macro="">
      <xdr:nvCxnSpPr>
        <xdr:cNvPr id="160" name="直線コネクタ 159"/>
        <xdr:cNvCxnSpPr/>
      </xdr:nvCxnSpPr>
      <xdr:spPr>
        <a:xfrm flipV="1">
          <a:off x="3797300" y="993838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15892</xdr:rowOff>
    </xdr:from>
    <xdr:ext cx="405111" cy="259045"/>
    <xdr:sp macro="" textlink="">
      <xdr:nvSpPr>
        <xdr:cNvPr id="161" name="n_1aveValue【体育館・プール】&#10;有形固定資産減価償却率"/>
        <xdr:cNvSpPr txBox="1"/>
      </xdr:nvSpPr>
      <xdr:spPr>
        <a:xfrm>
          <a:off x="3582044" y="961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53992</xdr:rowOff>
    </xdr:from>
    <xdr:ext cx="405111" cy="259045"/>
    <xdr:sp macro="" textlink="">
      <xdr:nvSpPr>
        <xdr:cNvPr id="162" name="n_2aveValue【体育館・プール】&#10;有形固定資産減価償却率"/>
        <xdr:cNvSpPr txBox="1"/>
      </xdr:nvSpPr>
      <xdr:spPr>
        <a:xfrm>
          <a:off x="2705744" y="965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74312</xdr:rowOff>
    </xdr:from>
    <xdr:ext cx="405111" cy="259045"/>
    <xdr:sp macro="" textlink="">
      <xdr:nvSpPr>
        <xdr:cNvPr id="163" name="n_1mainValue【体育館・プール】&#10;有形固定資産減価償却率"/>
        <xdr:cNvSpPr txBox="1"/>
      </xdr:nvSpPr>
      <xdr:spPr>
        <a:xfrm>
          <a:off x="3582044" y="10018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4" name="正方形/長方形 16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5" name="正方形/長方形 16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6" name="正方形/長方形 16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7" name="正方形/長方形 16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8" name="正方形/長方形 16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9" name="正方形/長方形 16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0" name="正方形/長方形 16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1" name="正方形/長方形 17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2" name="テキスト ボックス 17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3" name="直線コネクタ 17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4" name="直線コネクタ 173"/>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75" name="テキスト ボックス 174"/>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6" name="直線コネクタ 175"/>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77" name="テキスト ボックス 176"/>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78" name="直線コネクタ 177"/>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79" name="テキスト ボックス 178"/>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0" name="直線コネクタ 179"/>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81" name="テキスト ボックス 180"/>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2" name="直線コネクタ 181"/>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83" name="テキスト ボックス 182"/>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4" name="直線コネクタ 183"/>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85" name="テキスト ボックス 184"/>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7" name="テキスト ボックス 18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4899</xdr:rowOff>
    </xdr:from>
    <xdr:to>
      <xdr:col>54</xdr:col>
      <xdr:colOff>189865</xdr:colOff>
      <xdr:row>64</xdr:row>
      <xdr:rowOff>31024</xdr:rowOff>
    </xdr:to>
    <xdr:cxnSp macro="">
      <xdr:nvCxnSpPr>
        <xdr:cNvPr id="189" name="直線コネクタ 188"/>
        <xdr:cNvCxnSpPr/>
      </xdr:nvCxnSpPr>
      <xdr:spPr>
        <a:xfrm flipV="1">
          <a:off x="10476865" y="9434649"/>
          <a:ext cx="0" cy="156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34851</xdr:rowOff>
    </xdr:from>
    <xdr:ext cx="469744" cy="259045"/>
    <xdr:sp macro="" textlink="">
      <xdr:nvSpPr>
        <xdr:cNvPr id="190" name="【体育館・プール】&#10;一人当たり面積最小値テキスト"/>
        <xdr:cNvSpPr txBox="1"/>
      </xdr:nvSpPr>
      <xdr:spPr>
        <a:xfrm>
          <a:off x="10515600" y="1100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31024</xdr:rowOff>
    </xdr:from>
    <xdr:to>
      <xdr:col>55</xdr:col>
      <xdr:colOff>88900</xdr:colOff>
      <xdr:row>64</xdr:row>
      <xdr:rowOff>31024</xdr:rowOff>
    </xdr:to>
    <xdr:cxnSp macro="">
      <xdr:nvCxnSpPr>
        <xdr:cNvPr id="191" name="直線コネクタ 190"/>
        <xdr:cNvCxnSpPr/>
      </xdr:nvCxnSpPr>
      <xdr:spPr>
        <a:xfrm>
          <a:off x="10388600" y="1100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123026</xdr:rowOff>
    </xdr:from>
    <xdr:ext cx="469744" cy="259045"/>
    <xdr:sp macro="" textlink="">
      <xdr:nvSpPr>
        <xdr:cNvPr id="192" name="【体育館・プール】&#10;一人当たり面積最大値テキスト"/>
        <xdr:cNvSpPr txBox="1"/>
      </xdr:nvSpPr>
      <xdr:spPr>
        <a:xfrm>
          <a:off x="10515600" y="920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4899</xdr:rowOff>
    </xdr:from>
    <xdr:to>
      <xdr:col>55</xdr:col>
      <xdr:colOff>88900</xdr:colOff>
      <xdr:row>55</xdr:row>
      <xdr:rowOff>4899</xdr:rowOff>
    </xdr:to>
    <xdr:cxnSp macro="">
      <xdr:nvCxnSpPr>
        <xdr:cNvPr id="193" name="直線コネクタ 192"/>
        <xdr:cNvCxnSpPr/>
      </xdr:nvCxnSpPr>
      <xdr:spPr>
        <a:xfrm>
          <a:off x="10388600" y="9434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1105</xdr:rowOff>
    </xdr:from>
    <xdr:ext cx="469744" cy="259045"/>
    <xdr:sp macro="" textlink="">
      <xdr:nvSpPr>
        <xdr:cNvPr id="194" name="【体育館・プール】&#10;一人当たり面積平均値テキスト"/>
        <xdr:cNvSpPr txBox="1"/>
      </xdr:nvSpPr>
      <xdr:spPr>
        <a:xfrm>
          <a:off x="10515600" y="10459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22678</xdr:rowOff>
    </xdr:from>
    <xdr:to>
      <xdr:col>55</xdr:col>
      <xdr:colOff>50800</xdr:colOff>
      <xdr:row>61</xdr:row>
      <xdr:rowOff>124278</xdr:rowOff>
    </xdr:to>
    <xdr:sp macro="" textlink="">
      <xdr:nvSpPr>
        <xdr:cNvPr id="195" name="フローチャート: 判断 194"/>
        <xdr:cNvSpPr/>
      </xdr:nvSpPr>
      <xdr:spPr>
        <a:xfrm>
          <a:off x="104267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3084</xdr:rowOff>
    </xdr:from>
    <xdr:to>
      <xdr:col>50</xdr:col>
      <xdr:colOff>165100</xdr:colOff>
      <xdr:row>61</xdr:row>
      <xdr:rowOff>104684</xdr:rowOff>
    </xdr:to>
    <xdr:sp macro="" textlink="">
      <xdr:nvSpPr>
        <xdr:cNvPr id="196" name="フローチャート: 判断 195"/>
        <xdr:cNvSpPr/>
      </xdr:nvSpPr>
      <xdr:spPr>
        <a:xfrm>
          <a:off x="95885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66766</xdr:rowOff>
    </xdr:from>
    <xdr:to>
      <xdr:col>46</xdr:col>
      <xdr:colOff>38100</xdr:colOff>
      <xdr:row>61</xdr:row>
      <xdr:rowOff>168366</xdr:rowOff>
    </xdr:to>
    <xdr:sp macro="" textlink="">
      <xdr:nvSpPr>
        <xdr:cNvPr id="197" name="フローチャート: 判断 196"/>
        <xdr:cNvSpPr/>
      </xdr:nvSpPr>
      <xdr:spPr>
        <a:xfrm>
          <a:off x="8699500" y="1052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8" name="テキスト ボックス 19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163104</xdr:rowOff>
    </xdr:from>
    <xdr:to>
      <xdr:col>55</xdr:col>
      <xdr:colOff>50800</xdr:colOff>
      <xdr:row>61</xdr:row>
      <xdr:rowOff>93254</xdr:rowOff>
    </xdr:to>
    <xdr:sp macro="" textlink="">
      <xdr:nvSpPr>
        <xdr:cNvPr id="203" name="楕円 202"/>
        <xdr:cNvSpPr/>
      </xdr:nvSpPr>
      <xdr:spPr>
        <a:xfrm>
          <a:off x="10426700" y="1045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14531</xdr:rowOff>
    </xdr:from>
    <xdr:ext cx="469744" cy="259045"/>
    <xdr:sp macro="" textlink="">
      <xdr:nvSpPr>
        <xdr:cNvPr id="204" name="【体育館・プール】&#10;一人当たり面積該当値テキスト"/>
        <xdr:cNvSpPr txBox="1"/>
      </xdr:nvSpPr>
      <xdr:spPr>
        <a:xfrm>
          <a:off x="10515600" y="1030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169635</xdr:rowOff>
    </xdr:from>
    <xdr:to>
      <xdr:col>50</xdr:col>
      <xdr:colOff>165100</xdr:colOff>
      <xdr:row>61</xdr:row>
      <xdr:rowOff>99785</xdr:rowOff>
    </xdr:to>
    <xdr:sp macro="" textlink="">
      <xdr:nvSpPr>
        <xdr:cNvPr id="205" name="楕円 204"/>
        <xdr:cNvSpPr/>
      </xdr:nvSpPr>
      <xdr:spPr>
        <a:xfrm>
          <a:off x="9588500" y="1045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42454</xdr:rowOff>
    </xdr:from>
    <xdr:to>
      <xdr:col>55</xdr:col>
      <xdr:colOff>0</xdr:colOff>
      <xdr:row>61</xdr:row>
      <xdr:rowOff>48985</xdr:rowOff>
    </xdr:to>
    <xdr:cxnSp macro="">
      <xdr:nvCxnSpPr>
        <xdr:cNvPr id="206" name="直線コネクタ 205"/>
        <xdr:cNvCxnSpPr/>
      </xdr:nvCxnSpPr>
      <xdr:spPr>
        <a:xfrm flipV="1">
          <a:off x="9639300" y="10500904"/>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95811</xdr:rowOff>
    </xdr:from>
    <xdr:ext cx="469744" cy="259045"/>
    <xdr:sp macro="" textlink="">
      <xdr:nvSpPr>
        <xdr:cNvPr id="207" name="n_1aveValue【体育館・プール】&#10;一人当たり面積"/>
        <xdr:cNvSpPr txBox="1"/>
      </xdr:nvSpPr>
      <xdr:spPr>
        <a:xfrm>
          <a:off x="9391727" y="1055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13443</xdr:rowOff>
    </xdr:from>
    <xdr:ext cx="469744" cy="259045"/>
    <xdr:sp macro="" textlink="">
      <xdr:nvSpPr>
        <xdr:cNvPr id="208" name="n_2aveValue【体育館・プール】&#10;一人当たり面積"/>
        <xdr:cNvSpPr txBox="1"/>
      </xdr:nvSpPr>
      <xdr:spPr>
        <a:xfrm>
          <a:off x="8515427" y="1030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116312</xdr:rowOff>
    </xdr:from>
    <xdr:ext cx="469744" cy="259045"/>
    <xdr:sp macro="" textlink="">
      <xdr:nvSpPr>
        <xdr:cNvPr id="209" name="n_1mainValue【体育館・プール】&#10;一人当たり面積"/>
        <xdr:cNvSpPr txBox="1"/>
      </xdr:nvSpPr>
      <xdr:spPr>
        <a:xfrm>
          <a:off x="9391727" y="10231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0" name="正方形/長方形 20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1" name="正方形/長方形 21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2" name="正方形/長方形 21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3" name="正方形/長方形 21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4" name="正方形/長方形 21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5" name="正方形/長方形 21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6" name="正方形/長方形 21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7" name="正方形/長方形 216"/>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18" name="正方形/長方形 2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9" name="正方形/長方形 2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0" name="正方形/長方形 2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1" name="正方形/長方形 2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2" name="正方形/長方形 2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3" name="正方形/長方形 2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4" name="正方形/長方形 2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5" name="正方形/長方形 224"/>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26" name="正方形/長方形 22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7" name="正方形/長方形 22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8" name="正方形/長方形 22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9" name="正方形/長方形 22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0" name="正方形/長方形 22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1" name="正方形/長方形 23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2" name="正方形/長方形 23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3" name="正方形/長方形 23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34" name="テキスト ボックス 23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35" name="直線コネクタ 23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36" name="テキスト ボックス 235"/>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37" name="直線コネクタ 23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38" name="テキスト ボックス 237"/>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39" name="直線コネクタ 23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40" name="テキスト ボックス 23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41" name="直線コネクタ 24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42" name="テキスト ボックス 24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43" name="直線コネクタ 24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44" name="テキスト ボックス 24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45" name="直線コネクタ 24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46" name="テキスト ボックス 245"/>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47" name="直線コネクタ 24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48" name="テキスト ボックス 24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4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106680</xdr:rowOff>
    </xdr:to>
    <xdr:cxnSp macro="">
      <xdr:nvCxnSpPr>
        <xdr:cNvPr id="250" name="直線コネクタ 249"/>
        <xdr:cNvCxnSpPr/>
      </xdr:nvCxnSpPr>
      <xdr:spPr>
        <a:xfrm flipV="1">
          <a:off x="4634865" y="1714500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110507</xdr:rowOff>
    </xdr:from>
    <xdr:ext cx="405111" cy="259045"/>
    <xdr:sp macro="" textlink="">
      <xdr:nvSpPr>
        <xdr:cNvPr id="251" name="【市民会館】&#10;有形固定資産減価償却率最小値テキスト"/>
        <xdr:cNvSpPr txBox="1"/>
      </xdr:nvSpPr>
      <xdr:spPr>
        <a:xfrm>
          <a:off x="4673600" y="184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106680</xdr:rowOff>
    </xdr:from>
    <xdr:to>
      <xdr:col>24</xdr:col>
      <xdr:colOff>152400</xdr:colOff>
      <xdr:row>107</xdr:row>
      <xdr:rowOff>106680</xdr:rowOff>
    </xdr:to>
    <xdr:cxnSp macro="">
      <xdr:nvCxnSpPr>
        <xdr:cNvPr id="252" name="直線コネクタ 251"/>
        <xdr:cNvCxnSpPr/>
      </xdr:nvCxnSpPr>
      <xdr:spPr>
        <a:xfrm>
          <a:off x="4546600" y="1845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253"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254" name="直線コネクタ 253"/>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10177</xdr:rowOff>
    </xdr:from>
    <xdr:ext cx="405111" cy="259045"/>
    <xdr:sp macro="" textlink="">
      <xdr:nvSpPr>
        <xdr:cNvPr id="255" name="【市民会館】&#10;有形固定資産減価償却率平均値テキスト"/>
        <xdr:cNvSpPr txBox="1"/>
      </xdr:nvSpPr>
      <xdr:spPr>
        <a:xfrm>
          <a:off x="4673600" y="17840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158750</xdr:rowOff>
    </xdr:from>
    <xdr:to>
      <xdr:col>24</xdr:col>
      <xdr:colOff>114300</xdr:colOff>
      <xdr:row>105</xdr:row>
      <xdr:rowOff>88900</xdr:rowOff>
    </xdr:to>
    <xdr:sp macro="" textlink="">
      <xdr:nvSpPr>
        <xdr:cNvPr id="256" name="フローチャート: 判断 255"/>
        <xdr:cNvSpPr/>
      </xdr:nvSpPr>
      <xdr:spPr>
        <a:xfrm>
          <a:off x="45847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10161</xdr:rowOff>
    </xdr:from>
    <xdr:to>
      <xdr:col>20</xdr:col>
      <xdr:colOff>38100</xdr:colOff>
      <xdr:row>105</xdr:row>
      <xdr:rowOff>111761</xdr:rowOff>
    </xdr:to>
    <xdr:sp macro="" textlink="">
      <xdr:nvSpPr>
        <xdr:cNvPr id="257" name="フローチャート: 判断 256"/>
        <xdr:cNvSpPr/>
      </xdr:nvSpPr>
      <xdr:spPr>
        <a:xfrm>
          <a:off x="37465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158750</xdr:rowOff>
    </xdr:from>
    <xdr:to>
      <xdr:col>15</xdr:col>
      <xdr:colOff>101600</xdr:colOff>
      <xdr:row>105</xdr:row>
      <xdr:rowOff>88900</xdr:rowOff>
    </xdr:to>
    <xdr:sp macro="" textlink="">
      <xdr:nvSpPr>
        <xdr:cNvPr id="258" name="フローチャート: 判断 257"/>
        <xdr:cNvSpPr/>
      </xdr:nvSpPr>
      <xdr:spPr>
        <a:xfrm>
          <a:off x="2857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59" name="テキスト ボックス 25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60" name="テキスト ボックス 25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61" name="テキスト ボックス 26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62" name="テキスト ボックス 26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63" name="テキスト ボックス 26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6350</xdr:rowOff>
    </xdr:from>
    <xdr:to>
      <xdr:col>24</xdr:col>
      <xdr:colOff>114300</xdr:colOff>
      <xdr:row>105</xdr:row>
      <xdr:rowOff>107950</xdr:rowOff>
    </xdr:to>
    <xdr:sp macro="" textlink="">
      <xdr:nvSpPr>
        <xdr:cNvPr id="264" name="楕円 263"/>
        <xdr:cNvSpPr/>
      </xdr:nvSpPr>
      <xdr:spPr>
        <a:xfrm>
          <a:off x="45847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156227</xdr:rowOff>
    </xdr:from>
    <xdr:ext cx="405111" cy="259045"/>
    <xdr:sp macro="" textlink="">
      <xdr:nvSpPr>
        <xdr:cNvPr id="265" name="【市民会館】&#10;有形固定資産減価償却率該当値テキスト"/>
        <xdr:cNvSpPr txBox="1"/>
      </xdr:nvSpPr>
      <xdr:spPr>
        <a:xfrm>
          <a:off x="4673600" y="1798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44450</xdr:rowOff>
    </xdr:from>
    <xdr:to>
      <xdr:col>20</xdr:col>
      <xdr:colOff>38100</xdr:colOff>
      <xdr:row>105</xdr:row>
      <xdr:rowOff>146050</xdr:rowOff>
    </xdr:to>
    <xdr:sp macro="" textlink="">
      <xdr:nvSpPr>
        <xdr:cNvPr id="266" name="楕円 265"/>
        <xdr:cNvSpPr/>
      </xdr:nvSpPr>
      <xdr:spPr>
        <a:xfrm>
          <a:off x="3746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57150</xdr:rowOff>
    </xdr:from>
    <xdr:to>
      <xdr:col>24</xdr:col>
      <xdr:colOff>63500</xdr:colOff>
      <xdr:row>105</xdr:row>
      <xdr:rowOff>95250</xdr:rowOff>
    </xdr:to>
    <xdr:cxnSp macro="">
      <xdr:nvCxnSpPr>
        <xdr:cNvPr id="267" name="直線コネクタ 266"/>
        <xdr:cNvCxnSpPr/>
      </xdr:nvCxnSpPr>
      <xdr:spPr>
        <a:xfrm flipV="1">
          <a:off x="3797300" y="18059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128288</xdr:rowOff>
    </xdr:from>
    <xdr:ext cx="405111" cy="259045"/>
    <xdr:sp macro="" textlink="">
      <xdr:nvSpPr>
        <xdr:cNvPr id="268" name="n_1aveValue【市民会館】&#10;有形固定資産減価償却率"/>
        <xdr:cNvSpPr txBox="1"/>
      </xdr:nvSpPr>
      <xdr:spPr>
        <a:xfrm>
          <a:off x="3582044" y="17787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105427</xdr:rowOff>
    </xdr:from>
    <xdr:ext cx="405111" cy="259045"/>
    <xdr:sp macro="" textlink="">
      <xdr:nvSpPr>
        <xdr:cNvPr id="269" name="n_2aveValue【市民会館】&#10;有形固定資産減価償却率"/>
        <xdr:cNvSpPr txBox="1"/>
      </xdr:nvSpPr>
      <xdr:spPr>
        <a:xfrm>
          <a:off x="2705744" y="1776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137177</xdr:rowOff>
    </xdr:from>
    <xdr:ext cx="405111" cy="259045"/>
    <xdr:sp macro="" textlink="">
      <xdr:nvSpPr>
        <xdr:cNvPr id="270" name="n_1mainValue【市民会館】&#10;有形固定資産減価償却率"/>
        <xdr:cNvSpPr txBox="1"/>
      </xdr:nvSpPr>
      <xdr:spPr>
        <a:xfrm>
          <a:off x="3582044" y="1813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71" name="正方形/長方形 27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2" name="正方形/長方形 27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3" name="正方形/長方形 27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4" name="正方形/長方形 27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5" name="正方形/長方形 27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6" name="正方形/長方形 27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7" name="正方形/長方形 27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8" name="正方形/長方形 27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79" name="テキスト ボックス 27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80" name="直線コネクタ 27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81" name="直線コネクタ 280"/>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82" name="テキスト ボックス 281"/>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83" name="直線コネクタ 282"/>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84" name="テキスト ボックス 283"/>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85" name="直線コネクタ 284"/>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86" name="テキスト ボックス 285"/>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87" name="直線コネクタ 286"/>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288" name="テキスト ボックス 287"/>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289" name="直線コネクタ 288"/>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290" name="テキスト ボックス 289"/>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291" name="直線コネクタ 290"/>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292" name="テキスト ボックス 291"/>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93" name="直線コネクタ 29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94" name="テキスト ボックス 29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9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161108</xdr:rowOff>
    </xdr:from>
    <xdr:to>
      <xdr:col>54</xdr:col>
      <xdr:colOff>189865</xdr:colOff>
      <xdr:row>108</xdr:row>
      <xdr:rowOff>79466</xdr:rowOff>
    </xdr:to>
    <xdr:cxnSp macro="">
      <xdr:nvCxnSpPr>
        <xdr:cNvPr id="296" name="直線コネクタ 295"/>
        <xdr:cNvCxnSpPr/>
      </xdr:nvCxnSpPr>
      <xdr:spPr>
        <a:xfrm flipV="1">
          <a:off x="10476865" y="17306108"/>
          <a:ext cx="0" cy="1289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83293</xdr:rowOff>
    </xdr:from>
    <xdr:ext cx="469744" cy="259045"/>
    <xdr:sp macro="" textlink="">
      <xdr:nvSpPr>
        <xdr:cNvPr id="297" name="【市民会館】&#10;一人当たり面積最小値テキスト"/>
        <xdr:cNvSpPr txBox="1"/>
      </xdr:nvSpPr>
      <xdr:spPr>
        <a:xfrm>
          <a:off x="10515600" y="1859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79466</xdr:rowOff>
    </xdr:from>
    <xdr:to>
      <xdr:col>55</xdr:col>
      <xdr:colOff>88900</xdr:colOff>
      <xdr:row>108</xdr:row>
      <xdr:rowOff>79466</xdr:rowOff>
    </xdr:to>
    <xdr:cxnSp macro="">
      <xdr:nvCxnSpPr>
        <xdr:cNvPr id="298" name="直線コネクタ 297"/>
        <xdr:cNvCxnSpPr/>
      </xdr:nvCxnSpPr>
      <xdr:spPr>
        <a:xfrm>
          <a:off x="10388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107785</xdr:rowOff>
    </xdr:from>
    <xdr:ext cx="469744" cy="259045"/>
    <xdr:sp macro="" textlink="">
      <xdr:nvSpPr>
        <xdr:cNvPr id="299" name="【市民会館】&#10;一人当たり面積最大値テキスト"/>
        <xdr:cNvSpPr txBox="1"/>
      </xdr:nvSpPr>
      <xdr:spPr>
        <a:xfrm>
          <a:off x="10515600" y="1708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161108</xdr:rowOff>
    </xdr:from>
    <xdr:to>
      <xdr:col>55</xdr:col>
      <xdr:colOff>88900</xdr:colOff>
      <xdr:row>100</xdr:row>
      <xdr:rowOff>161108</xdr:rowOff>
    </xdr:to>
    <xdr:cxnSp macro="">
      <xdr:nvCxnSpPr>
        <xdr:cNvPr id="300" name="直線コネクタ 299"/>
        <xdr:cNvCxnSpPr/>
      </xdr:nvCxnSpPr>
      <xdr:spPr>
        <a:xfrm>
          <a:off x="10388600" y="1730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121393</xdr:rowOff>
    </xdr:from>
    <xdr:ext cx="469744" cy="259045"/>
    <xdr:sp macro="" textlink="">
      <xdr:nvSpPr>
        <xdr:cNvPr id="301" name="【市民会館】&#10;一人当たり面積平均値テキスト"/>
        <xdr:cNvSpPr txBox="1"/>
      </xdr:nvSpPr>
      <xdr:spPr>
        <a:xfrm>
          <a:off x="10515600" y="17952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142966</xdr:rowOff>
    </xdr:from>
    <xdr:to>
      <xdr:col>55</xdr:col>
      <xdr:colOff>50800</xdr:colOff>
      <xdr:row>105</xdr:row>
      <xdr:rowOff>73116</xdr:rowOff>
    </xdr:to>
    <xdr:sp macro="" textlink="">
      <xdr:nvSpPr>
        <xdr:cNvPr id="302" name="フローチャート: 判断 301"/>
        <xdr:cNvSpPr/>
      </xdr:nvSpPr>
      <xdr:spPr>
        <a:xfrm>
          <a:off x="104267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139700</xdr:rowOff>
    </xdr:from>
    <xdr:to>
      <xdr:col>50</xdr:col>
      <xdr:colOff>165100</xdr:colOff>
      <xdr:row>105</xdr:row>
      <xdr:rowOff>69850</xdr:rowOff>
    </xdr:to>
    <xdr:sp macro="" textlink="">
      <xdr:nvSpPr>
        <xdr:cNvPr id="303" name="フローチャート: 判断 302"/>
        <xdr:cNvSpPr/>
      </xdr:nvSpPr>
      <xdr:spPr>
        <a:xfrm>
          <a:off x="9588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139700</xdr:rowOff>
    </xdr:from>
    <xdr:to>
      <xdr:col>46</xdr:col>
      <xdr:colOff>38100</xdr:colOff>
      <xdr:row>105</xdr:row>
      <xdr:rowOff>69850</xdr:rowOff>
    </xdr:to>
    <xdr:sp macro="" textlink="">
      <xdr:nvSpPr>
        <xdr:cNvPr id="304" name="フローチャート: 判断 303"/>
        <xdr:cNvSpPr/>
      </xdr:nvSpPr>
      <xdr:spPr>
        <a:xfrm>
          <a:off x="8699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05" name="テキスト ボックス 30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06" name="テキスト ボックス 30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07" name="テキスト ボックス 30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08" name="テキスト ボックス 30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09" name="テキスト ボックス 30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167458</xdr:rowOff>
    </xdr:from>
    <xdr:to>
      <xdr:col>55</xdr:col>
      <xdr:colOff>50800</xdr:colOff>
      <xdr:row>102</xdr:row>
      <xdr:rowOff>97608</xdr:rowOff>
    </xdr:to>
    <xdr:sp macro="" textlink="">
      <xdr:nvSpPr>
        <xdr:cNvPr id="310" name="楕円 309"/>
        <xdr:cNvSpPr/>
      </xdr:nvSpPr>
      <xdr:spPr>
        <a:xfrm>
          <a:off x="10426700" y="1748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18885</xdr:rowOff>
    </xdr:from>
    <xdr:ext cx="469744" cy="259045"/>
    <xdr:sp macro="" textlink="">
      <xdr:nvSpPr>
        <xdr:cNvPr id="311" name="【市民会館】&#10;一人当たり面積該当値テキスト"/>
        <xdr:cNvSpPr txBox="1"/>
      </xdr:nvSpPr>
      <xdr:spPr>
        <a:xfrm>
          <a:off x="10515600" y="1733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9071</xdr:rowOff>
    </xdr:from>
    <xdr:to>
      <xdr:col>50</xdr:col>
      <xdr:colOff>165100</xdr:colOff>
      <xdr:row>102</xdr:row>
      <xdr:rowOff>110671</xdr:rowOff>
    </xdr:to>
    <xdr:sp macro="" textlink="">
      <xdr:nvSpPr>
        <xdr:cNvPr id="312" name="楕円 311"/>
        <xdr:cNvSpPr/>
      </xdr:nvSpPr>
      <xdr:spPr>
        <a:xfrm>
          <a:off x="9588500" y="1749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46808</xdr:rowOff>
    </xdr:from>
    <xdr:to>
      <xdr:col>55</xdr:col>
      <xdr:colOff>0</xdr:colOff>
      <xdr:row>102</xdr:row>
      <xdr:rowOff>59871</xdr:rowOff>
    </xdr:to>
    <xdr:cxnSp macro="">
      <xdr:nvCxnSpPr>
        <xdr:cNvPr id="313" name="直線コネクタ 312"/>
        <xdr:cNvCxnSpPr/>
      </xdr:nvCxnSpPr>
      <xdr:spPr>
        <a:xfrm flipV="1">
          <a:off x="9639300" y="17534708"/>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60977</xdr:rowOff>
    </xdr:from>
    <xdr:ext cx="469744" cy="259045"/>
    <xdr:sp macro="" textlink="">
      <xdr:nvSpPr>
        <xdr:cNvPr id="314" name="n_1aveValue【市民会館】&#10;一人当たり面積"/>
        <xdr:cNvSpPr txBox="1"/>
      </xdr:nvSpPr>
      <xdr:spPr>
        <a:xfrm>
          <a:off x="9391727"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86377</xdr:rowOff>
    </xdr:from>
    <xdr:ext cx="469744" cy="259045"/>
    <xdr:sp macro="" textlink="">
      <xdr:nvSpPr>
        <xdr:cNvPr id="315" name="n_2aveValue【市民会館】&#10;一人当たり面積"/>
        <xdr:cNvSpPr txBox="1"/>
      </xdr:nvSpPr>
      <xdr:spPr>
        <a:xfrm>
          <a:off x="8515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100</xdr:row>
      <xdr:rowOff>127198</xdr:rowOff>
    </xdr:from>
    <xdr:ext cx="469744" cy="259045"/>
    <xdr:sp macro="" textlink="">
      <xdr:nvSpPr>
        <xdr:cNvPr id="316" name="n_1mainValue【市民会館】&#10;一人当たり面積"/>
        <xdr:cNvSpPr txBox="1"/>
      </xdr:nvSpPr>
      <xdr:spPr>
        <a:xfrm>
          <a:off x="9391727" y="1727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17" name="正方形/長方形 31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8" name="正方形/長方形 31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9" name="正方形/長方形 31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0" name="正方形/長方形 31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1" name="正方形/長方形 32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2" name="正方形/長方形 32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3" name="正方形/長方形 32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4" name="正方形/長方形 32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5" name="テキスト ボックス 32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6" name="直線コネクタ 32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327" name="直線コネクタ 32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328" name="テキスト ボックス 327"/>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9" name="直線コネクタ 32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0" name="テキスト ボックス 32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1" name="直線コネクタ 33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2" name="テキスト ボックス 33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3" name="直線コネクタ 33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4" name="テキスト ボックス 33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5" name="直線コネクタ 33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36" name="テキスト ボックス 33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7" name="直線コネクタ 33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8" name="テキスト ボックス 33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19050</xdr:rowOff>
    </xdr:from>
    <xdr:to>
      <xdr:col>85</xdr:col>
      <xdr:colOff>126364</xdr:colOff>
      <xdr:row>41</xdr:row>
      <xdr:rowOff>62865</xdr:rowOff>
    </xdr:to>
    <xdr:cxnSp macro="">
      <xdr:nvCxnSpPr>
        <xdr:cNvPr id="340" name="直線コネクタ 339"/>
        <xdr:cNvCxnSpPr/>
      </xdr:nvCxnSpPr>
      <xdr:spPr>
        <a:xfrm flipV="1">
          <a:off x="16318864" y="567690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66692</xdr:rowOff>
    </xdr:from>
    <xdr:ext cx="340478" cy="259045"/>
    <xdr:sp macro="" textlink="">
      <xdr:nvSpPr>
        <xdr:cNvPr id="341" name="【一般廃棄物処理施設】&#10;有形固定資産減価償却率最小値テキスト"/>
        <xdr:cNvSpPr txBox="1"/>
      </xdr:nvSpPr>
      <xdr:spPr>
        <a:xfrm>
          <a:off x="16357600" y="70961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62865</xdr:rowOff>
    </xdr:from>
    <xdr:to>
      <xdr:col>86</xdr:col>
      <xdr:colOff>25400</xdr:colOff>
      <xdr:row>41</xdr:row>
      <xdr:rowOff>62865</xdr:rowOff>
    </xdr:to>
    <xdr:cxnSp macro="">
      <xdr:nvCxnSpPr>
        <xdr:cNvPr id="342" name="直線コネクタ 341"/>
        <xdr:cNvCxnSpPr/>
      </xdr:nvCxnSpPr>
      <xdr:spPr>
        <a:xfrm>
          <a:off x="16230600" y="709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137177</xdr:rowOff>
    </xdr:from>
    <xdr:ext cx="405111" cy="259045"/>
    <xdr:sp macro="" textlink="">
      <xdr:nvSpPr>
        <xdr:cNvPr id="343" name="【一般廃棄物処理施設】&#10;有形固定資産減価償却率最大値テキスト"/>
        <xdr:cNvSpPr txBox="1"/>
      </xdr:nvSpPr>
      <xdr:spPr>
        <a:xfrm>
          <a:off x="163576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19050</xdr:rowOff>
    </xdr:from>
    <xdr:to>
      <xdr:col>86</xdr:col>
      <xdr:colOff>25400</xdr:colOff>
      <xdr:row>33</xdr:row>
      <xdr:rowOff>19050</xdr:rowOff>
    </xdr:to>
    <xdr:cxnSp macro="">
      <xdr:nvCxnSpPr>
        <xdr:cNvPr id="344" name="直線コネクタ 343"/>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652</xdr:rowOff>
    </xdr:from>
    <xdr:ext cx="405111" cy="259045"/>
    <xdr:sp macro="" textlink="">
      <xdr:nvSpPr>
        <xdr:cNvPr id="345" name="【一般廃棄物処理施設】&#10;有形固定資産減価償却率平均値テキスト"/>
        <xdr:cNvSpPr txBox="1"/>
      </xdr:nvSpPr>
      <xdr:spPr>
        <a:xfrm>
          <a:off x="16357600" y="6001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149225</xdr:rowOff>
    </xdr:from>
    <xdr:to>
      <xdr:col>85</xdr:col>
      <xdr:colOff>177800</xdr:colOff>
      <xdr:row>36</xdr:row>
      <xdr:rowOff>79375</xdr:rowOff>
    </xdr:to>
    <xdr:sp macro="" textlink="">
      <xdr:nvSpPr>
        <xdr:cNvPr id="346" name="フローチャート: 判断 345"/>
        <xdr:cNvSpPr/>
      </xdr:nvSpPr>
      <xdr:spPr>
        <a:xfrm>
          <a:off x="162687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116840</xdr:rowOff>
    </xdr:from>
    <xdr:to>
      <xdr:col>81</xdr:col>
      <xdr:colOff>101600</xdr:colOff>
      <xdr:row>36</xdr:row>
      <xdr:rowOff>46990</xdr:rowOff>
    </xdr:to>
    <xdr:sp macro="" textlink="">
      <xdr:nvSpPr>
        <xdr:cNvPr id="347" name="フローチャート: 判断 346"/>
        <xdr:cNvSpPr/>
      </xdr:nvSpPr>
      <xdr:spPr>
        <a:xfrm>
          <a:off x="154305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52070</xdr:rowOff>
    </xdr:from>
    <xdr:to>
      <xdr:col>76</xdr:col>
      <xdr:colOff>165100</xdr:colOff>
      <xdr:row>35</xdr:row>
      <xdr:rowOff>153670</xdr:rowOff>
    </xdr:to>
    <xdr:sp macro="" textlink="">
      <xdr:nvSpPr>
        <xdr:cNvPr id="348" name="フローチャート: 判断 347"/>
        <xdr:cNvSpPr/>
      </xdr:nvSpPr>
      <xdr:spPr>
        <a:xfrm>
          <a:off x="14541500" y="60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9" name="テキスト ボックス 34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0" name="テキスト ボックス 34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1" name="テキスト ボックス 35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2" name="テキスト ボックス 35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3" name="テキスト ボックス 35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170180</xdr:rowOff>
    </xdr:from>
    <xdr:to>
      <xdr:col>85</xdr:col>
      <xdr:colOff>177800</xdr:colOff>
      <xdr:row>38</xdr:row>
      <xdr:rowOff>100330</xdr:rowOff>
    </xdr:to>
    <xdr:sp macro="" textlink="">
      <xdr:nvSpPr>
        <xdr:cNvPr id="354" name="楕円 353"/>
        <xdr:cNvSpPr/>
      </xdr:nvSpPr>
      <xdr:spPr>
        <a:xfrm>
          <a:off x="162687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148607</xdr:rowOff>
    </xdr:from>
    <xdr:ext cx="405111" cy="259045"/>
    <xdr:sp macro="" textlink="">
      <xdr:nvSpPr>
        <xdr:cNvPr id="355" name="【一般廃棄物処理施設】&#10;有形固定資産減価償却率該当値テキスト"/>
        <xdr:cNvSpPr txBox="1"/>
      </xdr:nvSpPr>
      <xdr:spPr>
        <a:xfrm>
          <a:off x="16357600" y="649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156845</xdr:rowOff>
    </xdr:from>
    <xdr:to>
      <xdr:col>81</xdr:col>
      <xdr:colOff>101600</xdr:colOff>
      <xdr:row>35</xdr:row>
      <xdr:rowOff>86995</xdr:rowOff>
    </xdr:to>
    <xdr:sp macro="" textlink="">
      <xdr:nvSpPr>
        <xdr:cNvPr id="356" name="楕円 355"/>
        <xdr:cNvSpPr/>
      </xdr:nvSpPr>
      <xdr:spPr>
        <a:xfrm>
          <a:off x="15430500" y="598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36195</xdr:rowOff>
    </xdr:from>
    <xdr:to>
      <xdr:col>85</xdr:col>
      <xdr:colOff>127000</xdr:colOff>
      <xdr:row>38</xdr:row>
      <xdr:rowOff>49530</xdr:rowOff>
    </xdr:to>
    <xdr:cxnSp macro="">
      <xdr:nvCxnSpPr>
        <xdr:cNvPr id="357" name="直線コネクタ 356"/>
        <xdr:cNvCxnSpPr/>
      </xdr:nvCxnSpPr>
      <xdr:spPr>
        <a:xfrm>
          <a:off x="15481300" y="6036945"/>
          <a:ext cx="838200" cy="52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38117</xdr:rowOff>
    </xdr:from>
    <xdr:ext cx="405111" cy="259045"/>
    <xdr:sp macro="" textlink="">
      <xdr:nvSpPr>
        <xdr:cNvPr id="358" name="n_1aveValue【一般廃棄物処理施設】&#10;有形固定資産減価償却率"/>
        <xdr:cNvSpPr txBox="1"/>
      </xdr:nvSpPr>
      <xdr:spPr>
        <a:xfrm>
          <a:off x="15266044" y="6210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170197</xdr:rowOff>
    </xdr:from>
    <xdr:ext cx="405111" cy="259045"/>
    <xdr:sp macro="" textlink="">
      <xdr:nvSpPr>
        <xdr:cNvPr id="359" name="n_2aveValue【一般廃棄物処理施設】&#10;有形固定資産減価償却率"/>
        <xdr:cNvSpPr txBox="1"/>
      </xdr:nvSpPr>
      <xdr:spPr>
        <a:xfrm>
          <a:off x="14389744" y="58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103522</xdr:rowOff>
    </xdr:from>
    <xdr:ext cx="405111" cy="259045"/>
    <xdr:sp macro="" textlink="">
      <xdr:nvSpPr>
        <xdr:cNvPr id="360" name="n_1mainValue【一般廃棄物処理施設】&#10;有形固定資産減価償却率"/>
        <xdr:cNvSpPr txBox="1"/>
      </xdr:nvSpPr>
      <xdr:spPr>
        <a:xfrm>
          <a:off x="15266044" y="576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1" name="正方形/長方形 36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2" name="正方形/長方形 36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3" name="正方形/長方形 36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4" name="正方形/長方形 36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5" name="正方形/長方形 36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6" name="正方形/長方形 36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7" name="正方形/長方形 36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8" name="正方形/長方形 36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9" name="テキスト ボックス 36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0" name="直線コネクタ 36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1" name="直線コネクタ 37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72" name="テキスト ボックス 37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3" name="直線コネクタ 37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74" name="テキスト ボックス 373"/>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5" name="直線コネクタ 37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76" name="テキスト ボックス 375"/>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7" name="直線コネクタ 37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78" name="テキスト ボックス 377"/>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9" name="直線コネクタ 37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80" name="テキスト ボックス 379"/>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1" name="直線コネクタ 38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82" name="テキスト ボックス 38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131944</xdr:rowOff>
    </xdr:from>
    <xdr:to>
      <xdr:col>116</xdr:col>
      <xdr:colOff>62864</xdr:colOff>
      <xdr:row>41</xdr:row>
      <xdr:rowOff>154956</xdr:rowOff>
    </xdr:to>
    <xdr:cxnSp macro="">
      <xdr:nvCxnSpPr>
        <xdr:cNvPr id="384" name="直線コネクタ 383"/>
        <xdr:cNvCxnSpPr/>
      </xdr:nvCxnSpPr>
      <xdr:spPr>
        <a:xfrm flipV="1">
          <a:off x="22160864" y="5789794"/>
          <a:ext cx="0" cy="1394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158783</xdr:rowOff>
    </xdr:from>
    <xdr:ext cx="534377" cy="259045"/>
    <xdr:sp macro="" textlink="">
      <xdr:nvSpPr>
        <xdr:cNvPr id="385" name="【一般廃棄物処理施設】&#10;一人当たり有形固定資産（償却資産）額最小値テキスト"/>
        <xdr:cNvSpPr txBox="1"/>
      </xdr:nvSpPr>
      <xdr:spPr>
        <a:xfrm>
          <a:off x="22199600" y="718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154956</xdr:rowOff>
    </xdr:from>
    <xdr:to>
      <xdr:col>116</xdr:col>
      <xdr:colOff>152400</xdr:colOff>
      <xdr:row>41</xdr:row>
      <xdr:rowOff>154956</xdr:rowOff>
    </xdr:to>
    <xdr:cxnSp macro="">
      <xdr:nvCxnSpPr>
        <xdr:cNvPr id="386" name="直線コネクタ 385"/>
        <xdr:cNvCxnSpPr/>
      </xdr:nvCxnSpPr>
      <xdr:spPr>
        <a:xfrm>
          <a:off x="22072600" y="7184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78621</xdr:rowOff>
    </xdr:from>
    <xdr:ext cx="599010" cy="259045"/>
    <xdr:sp macro="" textlink="">
      <xdr:nvSpPr>
        <xdr:cNvPr id="387" name="【一般廃棄物処理施設】&#10;一人当たり有形固定資産（償却資産）額最大値テキスト"/>
        <xdr:cNvSpPr txBox="1"/>
      </xdr:nvSpPr>
      <xdr:spPr>
        <a:xfrm>
          <a:off x="22199600" y="5565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131944</xdr:rowOff>
    </xdr:from>
    <xdr:to>
      <xdr:col>116</xdr:col>
      <xdr:colOff>152400</xdr:colOff>
      <xdr:row>33</xdr:row>
      <xdr:rowOff>131944</xdr:rowOff>
    </xdr:to>
    <xdr:cxnSp macro="">
      <xdr:nvCxnSpPr>
        <xdr:cNvPr id="388" name="直線コネクタ 387"/>
        <xdr:cNvCxnSpPr/>
      </xdr:nvCxnSpPr>
      <xdr:spPr>
        <a:xfrm>
          <a:off x="22072600" y="5789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66732</xdr:rowOff>
    </xdr:from>
    <xdr:ext cx="599010" cy="259045"/>
    <xdr:sp macro="" textlink="">
      <xdr:nvSpPr>
        <xdr:cNvPr id="389" name="【一般廃棄物処理施設】&#10;一人当たり有形固定資産（償却資産）額平均値テキスト"/>
        <xdr:cNvSpPr txBox="1"/>
      </xdr:nvSpPr>
      <xdr:spPr>
        <a:xfrm>
          <a:off x="22199600" y="658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43855</xdr:rowOff>
    </xdr:from>
    <xdr:to>
      <xdr:col>116</xdr:col>
      <xdr:colOff>114300</xdr:colOff>
      <xdr:row>39</xdr:row>
      <xdr:rowOff>145455</xdr:rowOff>
    </xdr:to>
    <xdr:sp macro="" textlink="">
      <xdr:nvSpPr>
        <xdr:cNvPr id="390" name="フローチャート: 判断 389"/>
        <xdr:cNvSpPr/>
      </xdr:nvSpPr>
      <xdr:spPr>
        <a:xfrm>
          <a:off x="22110700" y="673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171110</xdr:rowOff>
    </xdr:from>
    <xdr:to>
      <xdr:col>112</xdr:col>
      <xdr:colOff>38100</xdr:colOff>
      <xdr:row>39</xdr:row>
      <xdr:rowOff>101260</xdr:rowOff>
    </xdr:to>
    <xdr:sp macro="" textlink="">
      <xdr:nvSpPr>
        <xdr:cNvPr id="391" name="フローチャート: 判断 390"/>
        <xdr:cNvSpPr/>
      </xdr:nvSpPr>
      <xdr:spPr>
        <a:xfrm>
          <a:off x="21272500" y="668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82120</xdr:rowOff>
    </xdr:from>
    <xdr:to>
      <xdr:col>107</xdr:col>
      <xdr:colOff>101600</xdr:colOff>
      <xdr:row>40</xdr:row>
      <xdr:rowOff>12270</xdr:rowOff>
    </xdr:to>
    <xdr:sp macro="" textlink="">
      <xdr:nvSpPr>
        <xdr:cNvPr id="392" name="フローチャート: 判断 391"/>
        <xdr:cNvSpPr/>
      </xdr:nvSpPr>
      <xdr:spPr>
        <a:xfrm>
          <a:off x="20383500" y="676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3" name="テキスト ボックス 39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4" name="テキスト ボックス 39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5" name="テキスト ボックス 39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6" name="テキスト ボックス 39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7" name="テキスト ボックス 39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139578</xdr:rowOff>
    </xdr:from>
    <xdr:to>
      <xdr:col>116</xdr:col>
      <xdr:colOff>114300</xdr:colOff>
      <xdr:row>40</xdr:row>
      <xdr:rowOff>69728</xdr:rowOff>
    </xdr:to>
    <xdr:sp macro="" textlink="">
      <xdr:nvSpPr>
        <xdr:cNvPr id="398" name="楕円 397"/>
        <xdr:cNvSpPr/>
      </xdr:nvSpPr>
      <xdr:spPr>
        <a:xfrm>
          <a:off x="22110700" y="682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118005</xdr:rowOff>
    </xdr:from>
    <xdr:ext cx="534377" cy="259045"/>
    <xdr:sp macro="" textlink="">
      <xdr:nvSpPr>
        <xdr:cNvPr id="399" name="【一般廃棄物処理施設】&#10;一人当たり有形固定資産（償却資産）額該当値テキスト"/>
        <xdr:cNvSpPr txBox="1"/>
      </xdr:nvSpPr>
      <xdr:spPr>
        <a:xfrm>
          <a:off x="22199600" y="680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169445</xdr:rowOff>
    </xdr:from>
    <xdr:to>
      <xdr:col>112</xdr:col>
      <xdr:colOff>38100</xdr:colOff>
      <xdr:row>39</xdr:row>
      <xdr:rowOff>99595</xdr:rowOff>
    </xdr:to>
    <xdr:sp macro="" textlink="">
      <xdr:nvSpPr>
        <xdr:cNvPr id="400" name="楕円 399"/>
        <xdr:cNvSpPr/>
      </xdr:nvSpPr>
      <xdr:spPr>
        <a:xfrm>
          <a:off x="21272500" y="668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48795</xdr:rowOff>
    </xdr:from>
    <xdr:to>
      <xdr:col>116</xdr:col>
      <xdr:colOff>63500</xdr:colOff>
      <xdr:row>40</xdr:row>
      <xdr:rowOff>18928</xdr:rowOff>
    </xdr:to>
    <xdr:cxnSp macro="">
      <xdr:nvCxnSpPr>
        <xdr:cNvPr id="401" name="直線コネクタ 400"/>
        <xdr:cNvCxnSpPr/>
      </xdr:nvCxnSpPr>
      <xdr:spPr>
        <a:xfrm>
          <a:off x="21323300" y="6735345"/>
          <a:ext cx="838200" cy="14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92387</xdr:rowOff>
    </xdr:from>
    <xdr:ext cx="599010" cy="259045"/>
    <xdr:sp macro="" textlink="">
      <xdr:nvSpPr>
        <xdr:cNvPr id="402" name="n_1aveValue【一般廃棄物処理施設】&#10;一人当たり有形固定資産（償却資産）額"/>
        <xdr:cNvSpPr txBox="1"/>
      </xdr:nvSpPr>
      <xdr:spPr>
        <a:xfrm>
          <a:off x="21011095" y="6778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28797</xdr:rowOff>
    </xdr:from>
    <xdr:ext cx="599010" cy="259045"/>
    <xdr:sp macro="" textlink="">
      <xdr:nvSpPr>
        <xdr:cNvPr id="403" name="n_2aveValue【一般廃棄物処理施設】&#10;一人当たり有形固定資産（償却資産）額"/>
        <xdr:cNvSpPr txBox="1"/>
      </xdr:nvSpPr>
      <xdr:spPr>
        <a:xfrm>
          <a:off x="20134795" y="6543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116122</xdr:rowOff>
    </xdr:from>
    <xdr:ext cx="599010" cy="259045"/>
    <xdr:sp macro="" textlink="">
      <xdr:nvSpPr>
        <xdr:cNvPr id="404" name="n_1mainValue【一般廃棄物処理施設】&#10;一人当たり有形固定資産（償却資産）額"/>
        <xdr:cNvSpPr txBox="1"/>
      </xdr:nvSpPr>
      <xdr:spPr>
        <a:xfrm>
          <a:off x="21011095" y="6459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5" name="正方形/長方形 4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6" name="正方形/長方形 4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7" name="正方形/長方形 4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8" name="正方形/長方形 4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9" name="正方形/長方形 4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0" name="正方形/長方形 4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1" name="正方形/長方形 4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2" name="正方形/長方形 4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3" name="テキスト ボックス 4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4" name="直線コネクタ 4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5" name="テキスト ボックス 41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16" name="直線コネクタ 415"/>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17" name="テキスト ボックス 416"/>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18" name="直線コネクタ 417"/>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19" name="テキスト ボックス 418"/>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20" name="直線コネクタ 419"/>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21" name="テキスト ボックス 420"/>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22" name="直線コネクタ 421"/>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23" name="テキスト ボックス 422"/>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4" name="直線コネクタ 4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5" name="テキスト ボックス 42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20574</xdr:rowOff>
    </xdr:from>
    <xdr:to>
      <xdr:col>85</xdr:col>
      <xdr:colOff>126364</xdr:colOff>
      <xdr:row>63</xdr:row>
      <xdr:rowOff>73152</xdr:rowOff>
    </xdr:to>
    <xdr:cxnSp macro="">
      <xdr:nvCxnSpPr>
        <xdr:cNvPr id="427" name="直線コネクタ 426"/>
        <xdr:cNvCxnSpPr/>
      </xdr:nvCxnSpPr>
      <xdr:spPr>
        <a:xfrm flipV="1">
          <a:off x="16318864" y="9621774"/>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76979</xdr:rowOff>
    </xdr:from>
    <xdr:ext cx="405111" cy="259045"/>
    <xdr:sp macro="" textlink="">
      <xdr:nvSpPr>
        <xdr:cNvPr id="428" name="【保健センター・保健所】&#10;有形固定資産減価償却率最小値テキスト"/>
        <xdr:cNvSpPr txBox="1"/>
      </xdr:nvSpPr>
      <xdr:spPr>
        <a:xfrm>
          <a:off x="16357600" y="1087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73152</xdr:rowOff>
    </xdr:from>
    <xdr:to>
      <xdr:col>86</xdr:col>
      <xdr:colOff>25400</xdr:colOff>
      <xdr:row>63</xdr:row>
      <xdr:rowOff>73152</xdr:rowOff>
    </xdr:to>
    <xdr:cxnSp macro="">
      <xdr:nvCxnSpPr>
        <xdr:cNvPr id="429" name="直線コネクタ 428"/>
        <xdr:cNvCxnSpPr/>
      </xdr:nvCxnSpPr>
      <xdr:spPr>
        <a:xfrm>
          <a:off x="16230600" y="1087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138701</xdr:rowOff>
    </xdr:from>
    <xdr:ext cx="405111" cy="259045"/>
    <xdr:sp macro="" textlink="">
      <xdr:nvSpPr>
        <xdr:cNvPr id="430" name="【保健センター・保健所】&#10;有形固定資産減価償却率最大値テキスト"/>
        <xdr:cNvSpPr txBox="1"/>
      </xdr:nvSpPr>
      <xdr:spPr>
        <a:xfrm>
          <a:off x="16357600" y="9397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20574</xdr:rowOff>
    </xdr:from>
    <xdr:to>
      <xdr:col>86</xdr:col>
      <xdr:colOff>25400</xdr:colOff>
      <xdr:row>56</xdr:row>
      <xdr:rowOff>20574</xdr:rowOff>
    </xdr:to>
    <xdr:cxnSp macro="">
      <xdr:nvCxnSpPr>
        <xdr:cNvPr id="431" name="直線コネクタ 430"/>
        <xdr:cNvCxnSpPr/>
      </xdr:nvCxnSpPr>
      <xdr:spPr>
        <a:xfrm>
          <a:off x="16230600" y="962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157243</xdr:rowOff>
    </xdr:from>
    <xdr:ext cx="405111" cy="259045"/>
    <xdr:sp macro="" textlink="">
      <xdr:nvSpPr>
        <xdr:cNvPr id="432" name="【保健センター・保健所】&#10;有形固定資産減価償却率平均値テキスト"/>
        <xdr:cNvSpPr txBox="1"/>
      </xdr:nvSpPr>
      <xdr:spPr>
        <a:xfrm>
          <a:off x="16357600" y="10101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134366</xdr:rowOff>
    </xdr:from>
    <xdr:to>
      <xdr:col>85</xdr:col>
      <xdr:colOff>177800</xdr:colOff>
      <xdr:row>60</xdr:row>
      <xdr:rowOff>64516</xdr:rowOff>
    </xdr:to>
    <xdr:sp macro="" textlink="">
      <xdr:nvSpPr>
        <xdr:cNvPr id="433" name="フローチャート: 判断 432"/>
        <xdr:cNvSpPr/>
      </xdr:nvSpPr>
      <xdr:spPr>
        <a:xfrm>
          <a:off x="16268700" y="10249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20066</xdr:rowOff>
    </xdr:from>
    <xdr:to>
      <xdr:col>81</xdr:col>
      <xdr:colOff>101600</xdr:colOff>
      <xdr:row>60</xdr:row>
      <xdr:rowOff>121666</xdr:rowOff>
    </xdr:to>
    <xdr:sp macro="" textlink="">
      <xdr:nvSpPr>
        <xdr:cNvPr id="434" name="フローチャート: 判断 433"/>
        <xdr:cNvSpPr/>
      </xdr:nvSpPr>
      <xdr:spPr>
        <a:xfrm>
          <a:off x="15430500" y="10307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56642</xdr:rowOff>
    </xdr:from>
    <xdr:to>
      <xdr:col>76</xdr:col>
      <xdr:colOff>165100</xdr:colOff>
      <xdr:row>60</xdr:row>
      <xdr:rowOff>158242</xdr:rowOff>
    </xdr:to>
    <xdr:sp macro="" textlink="">
      <xdr:nvSpPr>
        <xdr:cNvPr id="435" name="フローチャート: 判断 434"/>
        <xdr:cNvSpPr/>
      </xdr:nvSpPr>
      <xdr:spPr>
        <a:xfrm>
          <a:off x="145415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6" name="テキスト ボックス 4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7" name="テキスト ボックス 4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8" name="テキスト ボックス 4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9" name="テキスト ボックス 4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0" name="テキスト ボックス 4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154940</xdr:rowOff>
    </xdr:from>
    <xdr:to>
      <xdr:col>85</xdr:col>
      <xdr:colOff>177800</xdr:colOff>
      <xdr:row>62</xdr:row>
      <xdr:rowOff>85090</xdr:rowOff>
    </xdr:to>
    <xdr:sp macro="" textlink="">
      <xdr:nvSpPr>
        <xdr:cNvPr id="441" name="楕円 440"/>
        <xdr:cNvSpPr/>
      </xdr:nvSpPr>
      <xdr:spPr>
        <a:xfrm>
          <a:off x="162687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133367</xdr:rowOff>
    </xdr:from>
    <xdr:ext cx="405111" cy="259045"/>
    <xdr:sp macro="" textlink="">
      <xdr:nvSpPr>
        <xdr:cNvPr id="442" name="【保健センター・保健所】&#10;有形固定資産減価償却率該当値テキスト"/>
        <xdr:cNvSpPr txBox="1"/>
      </xdr:nvSpPr>
      <xdr:spPr>
        <a:xfrm>
          <a:off x="16357600"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33782</xdr:rowOff>
    </xdr:from>
    <xdr:to>
      <xdr:col>81</xdr:col>
      <xdr:colOff>101600</xdr:colOff>
      <xdr:row>62</xdr:row>
      <xdr:rowOff>135382</xdr:rowOff>
    </xdr:to>
    <xdr:sp macro="" textlink="">
      <xdr:nvSpPr>
        <xdr:cNvPr id="443" name="楕円 442"/>
        <xdr:cNvSpPr/>
      </xdr:nvSpPr>
      <xdr:spPr>
        <a:xfrm>
          <a:off x="15430500" y="1066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34290</xdr:rowOff>
    </xdr:from>
    <xdr:to>
      <xdr:col>85</xdr:col>
      <xdr:colOff>127000</xdr:colOff>
      <xdr:row>62</xdr:row>
      <xdr:rowOff>84582</xdr:rowOff>
    </xdr:to>
    <xdr:cxnSp macro="">
      <xdr:nvCxnSpPr>
        <xdr:cNvPr id="444" name="直線コネクタ 443"/>
        <xdr:cNvCxnSpPr/>
      </xdr:nvCxnSpPr>
      <xdr:spPr>
        <a:xfrm flipV="1">
          <a:off x="15481300" y="1066419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138193</xdr:rowOff>
    </xdr:from>
    <xdr:ext cx="405111" cy="259045"/>
    <xdr:sp macro="" textlink="">
      <xdr:nvSpPr>
        <xdr:cNvPr id="445" name="n_1aveValue【保健センター・保健所】&#10;有形固定資産減価償却率"/>
        <xdr:cNvSpPr txBox="1"/>
      </xdr:nvSpPr>
      <xdr:spPr>
        <a:xfrm>
          <a:off x="15266044" y="1008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3319</xdr:rowOff>
    </xdr:from>
    <xdr:ext cx="405111" cy="259045"/>
    <xdr:sp macro="" textlink="">
      <xdr:nvSpPr>
        <xdr:cNvPr id="446" name="n_2aveValue【保健センター・保健所】&#10;有形固定資産減価償却率"/>
        <xdr:cNvSpPr txBox="1"/>
      </xdr:nvSpPr>
      <xdr:spPr>
        <a:xfrm>
          <a:off x="14389744" y="10118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126509</xdr:rowOff>
    </xdr:from>
    <xdr:ext cx="405111" cy="259045"/>
    <xdr:sp macro="" textlink="">
      <xdr:nvSpPr>
        <xdr:cNvPr id="447" name="n_1mainValue【保健センター・保健所】&#10;有形固定資産減価償却率"/>
        <xdr:cNvSpPr txBox="1"/>
      </xdr:nvSpPr>
      <xdr:spPr>
        <a:xfrm>
          <a:off x="15266044" y="10756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8" name="正方形/長方形 44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9" name="正方形/長方形 44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0" name="正方形/長方形 44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1" name="正方形/長方形 45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2" name="正方形/長方形 45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3" name="正方形/長方形 45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4" name="正方形/長方形 45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5" name="正方形/長方形 45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6" name="テキスト ボックス 45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7" name="直線コネクタ 45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58" name="直線コネクタ 45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59" name="テキスト ボックス 45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0" name="直線コネクタ 45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1" name="テキスト ボックス 46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2" name="直線コネクタ 46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3" name="テキスト ボックス 46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4" name="直線コネクタ 46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5" name="テキスト ボックス 46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6" name="直線コネクタ 46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7" name="テキスト ボックス 46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107442</xdr:rowOff>
    </xdr:from>
    <xdr:to>
      <xdr:col>116</xdr:col>
      <xdr:colOff>62864</xdr:colOff>
      <xdr:row>63</xdr:row>
      <xdr:rowOff>61722</xdr:rowOff>
    </xdr:to>
    <xdr:cxnSp macro="">
      <xdr:nvCxnSpPr>
        <xdr:cNvPr id="469" name="直線コネクタ 468"/>
        <xdr:cNvCxnSpPr/>
      </xdr:nvCxnSpPr>
      <xdr:spPr>
        <a:xfrm flipV="1">
          <a:off x="22160864" y="988009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65549</xdr:rowOff>
    </xdr:from>
    <xdr:ext cx="469744" cy="259045"/>
    <xdr:sp macro="" textlink="">
      <xdr:nvSpPr>
        <xdr:cNvPr id="470" name="【保健センター・保健所】&#10;一人当たり面積最小値テキスト"/>
        <xdr:cNvSpPr txBox="1"/>
      </xdr:nvSpPr>
      <xdr:spPr>
        <a:xfrm>
          <a:off x="22199600" y="1086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61722</xdr:rowOff>
    </xdr:from>
    <xdr:to>
      <xdr:col>116</xdr:col>
      <xdr:colOff>152400</xdr:colOff>
      <xdr:row>63</xdr:row>
      <xdr:rowOff>61722</xdr:rowOff>
    </xdr:to>
    <xdr:cxnSp macro="">
      <xdr:nvCxnSpPr>
        <xdr:cNvPr id="471" name="直線コネクタ 470"/>
        <xdr:cNvCxnSpPr/>
      </xdr:nvCxnSpPr>
      <xdr:spPr>
        <a:xfrm>
          <a:off x="22072600" y="1086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54119</xdr:rowOff>
    </xdr:from>
    <xdr:ext cx="469744" cy="259045"/>
    <xdr:sp macro="" textlink="">
      <xdr:nvSpPr>
        <xdr:cNvPr id="472" name="【保健センター・保健所】&#10;一人当たり面積最大値テキスト"/>
        <xdr:cNvSpPr txBox="1"/>
      </xdr:nvSpPr>
      <xdr:spPr>
        <a:xfrm>
          <a:off x="22199600" y="965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107442</xdr:rowOff>
    </xdr:from>
    <xdr:to>
      <xdr:col>116</xdr:col>
      <xdr:colOff>152400</xdr:colOff>
      <xdr:row>57</xdr:row>
      <xdr:rowOff>107442</xdr:rowOff>
    </xdr:to>
    <xdr:cxnSp macro="">
      <xdr:nvCxnSpPr>
        <xdr:cNvPr id="473" name="直線コネクタ 472"/>
        <xdr:cNvCxnSpPr/>
      </xdr:nvCxnSpPr>
      <xdr:spPr>
        <a:xfrm>
          <a:off x="22072600" y="988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152671</xdr:rowOff>
    </xdr:from>
    <xdr:ext cx="469744" cy="259045"/>
    <xdr:sp macro="" textlink="">
      <xdr:nvSpPr>
        <xdr:cNvPr id="474" name="【保健センター・保健所】&#10;一人当たり面積平均値テキスト"/>
        <xdr:cNvSpPr txBox="1"/>
      </xdr:nvSpPr>
      <xdr:spPr>
        <a:xfrm>
          <a:off x="22199600" y="10439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129794</xdr:rowOff>
    </xdr:from>
    <xdr:to>
      <xdr:col>116</xdr:col>
      <xdr:colOff>114300</xdr:colOff>
      <xdr:row>62</xdr:row>
      <xdr:rowOff>59944</xdr:rowOff>
    </xdr:to>
    <xdr:sp macro="" textlink="">
      <xdr:nvSpPr>
        <xdr:cNvPr id="475" name="フローチャート: 判断 474"/>
        <xdr:cNvSpPr/>
      </xdr:nvSpPr>
      <xdr:spPr>
        <a:xfrm>
          <a:off x="221107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111506</xdr:rowOff>
    </xdr:from>
    <xdr:to>
      <xdr:col>112</xdr:col>
      <xdr:colOff>38100</xdr:colOff>
      <xdr:row>62</xdr:row>
      <xdr:rowOff>41656</xdr:rowOff>
    </xdr:to>
    <xdr:sp macro="" textlink="">
      <xdr:nvSpPr>
        <xdr:cNvPr id="476" name="フローチャート: 判断 475"/>
        <xdr:cNvSpPr/>
      </xdr:nvSpPr>
      <xdr:spPr>
        <a:xfrm>
          <a:off x="21272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70358</xdr:rowOff>
    </xdr:from>
    <xdr:to>
      <xdr:col>107</xdr:col>
      <xdr:colOff>101600</xdr:colOff>
      <xdr:row>62</xdr:row>
      <xdr:rowOff>508</xdr:rowOff>
    </xdr:to>
    <xdr:sp macro="" textlink="">
      <xdr:nvSpPr>
        <xdr:cNvPr id="477" name="フローチャート: 判断 476"/>
        <xdr:cNvSpPr/>
      </xdr:nvSpPr>
      <xdr:spPr>
        <a:xfrm>
          <a:off x="20383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8" name="テキスト ボックス 47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9" name="テキスト ボックス 47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0" name="テキスト ボックス 47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1" name="テキスト ボックス 48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2" name="テキスト ボックス 48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104648</xdr:rowOff>
    </xdr:from>
    <xdr:to>
      <xdr:col>116</xdr:col>
      <xdr:colOff>114300</xdr:colOff>
      <xdr:row>63</xdr:row>
      <xdr:rowOff>34798</xdr:rowOff>
    </xdr:to>
    <xdr:sp macro="" textlink="">
      <xdr:nvSpPr>
        <xdr:cNvPr id="483" name="楕円 482"/>
        <xdr:cNvSpPr/>
      </xdr:nvSpPr>
      <xdr:spPr>
        <a:xfrm>
          <a:off x="221107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19575</xdr:rowOff>
    </xdr:from>
    <xdr:ext cx="469744" cy="259045"/>
    <xdr:sp macro="" textlink="">
      <xdr:nvSpPr>
        <xdr:cNvPr id="484" name="【保健センター・保健所】&#10;一人当たり面積該当値テキスト"/>
        <xdr:cNvSpPr txBox="1"/>
      </xdr:nvSpPr>
      <xdr:spPr>
        <a:xfrm>
          <a:off x="22199600" y="1064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109220</xdr:rowOff>
    </xdr:from>
    <xdr:to>
      <xdr:col>112</xdr:col>
      <xdr:colOff>38100</xdr:colOff>
      <xdr:row>63</xdr:row>
      <xdr:rowOff>39370</xdr:rowOff>
    </xdr:to>
    <xdr:sp macro="" textlink="">
      <xdr:nvSpPr>
        <xdr:cNvPr id="485" name="楕円 484"/>
        <xdr:cNvSpPr/>
      </xdr:nvSpPr>
      <xdr:spPr>
        <a:xfrm>
          <a:off x="21272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155448</xdr:rowOff>
    </xdr:from>
    <xdr:to>
      <xdr:col>116</xdr:col>
      <xdr:colOff>63500</xdr:colOff>
      <xdr:row>62</xdr:row>
      <xdr:rowOff>160020</xdr:rowOff>
    </xdr:to>
    <xdr:cxnSp macro="">
      <xdr:nvCxnSpPr>
        <xdr:cNvPr id="486" name="直線コネクタ 485"/>
        <xdr:cNvCxnSpPr/>
      </xdr:nvCxnSpPr>
      <xdr:spPr>
        <a:xfrm flipV="1">
          <a:off x="21323300" y="107853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58183</xdr:rowOff>
    </xdr:from>
    <xdr:ext cx="469744" cy="259045"/>
    <xdr:sp macro="" textlink="">
      <xdr:nvSpPr>
        <xdr:cNvPr id="487" name="n_1aveValue【保健センター・保健所】&#10;一人当たり面積"/>
        <xdr:cNvSpPr txBox="1"/>
      </xdr:nvSpPr>
      <xdr:spPr>
        <a:xfrm>
          <a:off x="210757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17035</xdr:rowOff>
    </xdr:from>
    <xdr:ext cx="469744" cy="259045"/>
    <xdr:sp macro="" textlink="">
      <xdr:nvSpPr>
        <xdr:cNvPr id="488" name="n_2aveValue【保健センター・保健所】&#10;一人当たり面積"/>
        <xdr:cNvSpPr txBox="1"/>
      </xdr:nvSpPr>
      <xdr:spPr>
        <a:xfrm>
          <a:off x="20199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30497</xdr:rowOff>
    </xdr:from>
    <xdr:ext cx="469744" cy="259045"/>
    <xdr:sp macro="" textlink="">
      <xdr:nvSpPr>
        <xdr:cNvPr id="489" name="n_1mainValue【保健センター・保健所】&#10;一人当たり面積"/>
        <xdr:cNvSpPr txBox="1"/>
      </xdr:nvSpPr>
      <xdr:spPr>
        <a:xfrm>
          <a:off x="210757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0" name="正方形/長方形 48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1" name="正方形/長方形 49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2" name="正方形/長方形 49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3" name="正方形/長方形 49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4" name="正方形/長方形 49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5" name="正方形/長方形 49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6" name="正方形/長方形 49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7" name="正方形/長方形 49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8" name="テキスト ボックス 49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9" name="直線コネクタ 49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114300</xdr:rowOff>
    </xdr:from>
    <xdr:to>
      <xdr:col>89</xdr:col>
      <xdr:colOff>177800</xdr:colOff>
      <xdr:row>86</xdr:row>
      <xdr:rowOff>114300</xdr:rowOff>
    </xdr:to>
    <xdr:cxnSp macro="">
      <xdr:nvCxnSpPr>
        <xdr:cNvPr id="500" name="直線コネクタ 49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85</xdr:row>
      <xdr:rowOff>143527</xdr:rowOff>
    </xdr:from>
    <xdr:ext cx="338939" cy="259045"/>
    <xdr:sp macro="" textlink="">
      <xdr:nvSpPr>
        <xdr:cNvPr id="501" name="テキスト ボックス 500"/>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2" name="直線コネクタ 50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03" name="テキスト ボックス 50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04" name="直線コネクタ 50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05" name="テキスト ボックス 50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06" name="直線コネクタ 50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07" name="テキスト ボックス 50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08" name="直線コネクタ 50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09" name="テキスト ボックス 508"/>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0" name="直線コネクタ 50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1" name="テキスト ボックス 51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26670</xdr:rowOff>
    </xdr:from>
    <xdr:to>
      <xdr:col>85</xdr:col>
      <xdr:colOff>126364</xdr:colOff>
      <xdr:row>85</xdr:row>
      <xdr:rowOff>81914</xdr:rowOff>
    </xdr:to>
    <xdr:cxnSp macro="">
      <xdr:nvCxnSpPr>
        <xdr:cNvPr id="513" name="直線コネクタ 512"/>
        <xdr:cNvCxnSpPr/>
      </xdr:nvCxnSpPr>
      <xdr:spPr>
        <a:xfrm flipV="1">
          <a:off x="16318864" y="13228320"/>
          <a:ext cx="0" cy="1426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85741</xdr:rowOff>
    </xdr:from>
    <xdr:ext cx="405111" cy="259045"/>
    <xdr:sp macro="" textlink="">
      <xdr:nvSpPr>
        <xdr:cNvPr id="514" name="【消防施設】&#10;有形固定資産減価償却率最小値テキスト"/>
        <xdr:cNvSpPr txBox="1"/>
      </xdr:nvSpPr>
      <xdr:spPr>
        <a:xfrm>
          <a:off x="16357600" y="1465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81914</xdr:rowOff>
    </xdr:from>
    <xdr:to>
      <xdr:col>86</xdr:col>
      <xdr:colOff>25400</xdr:colOff>
      <xdr:row>85</xdr:row>
      <xdr:rowOff>81914</xdr:rowOff>
    </xdr:to>
    <xdr:cxnSp macro="">
      <xdr:nvCxnSpPr>
        <xdr:cNvPr id="515" name="直線コネクタ 514"/>
        <xdr:cNvCxnSpPr/>
      </xdr:nvCxnSpPr>
      <xdr:spPr>
        <a:xfrm>
          <a:off x="16230600" y="1465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144797</xdr:rowOff>
    </xdr:from>
    <xdr:ext cx="405111" cy="259045"/>
    <xdr:sp macro="" textlink="">
      <xdr:nvSpPr>
        <xdr:cNvPr id="516" name="【消防施設】&#10;有形固定資産減価償却率最大値テキスト"/>
        <xdr:cNvSpPr txBox="1"/>
      </xdr:nvSpPr>
      <xdr:spPr>
        <a:xfrm>
          <a:off x="16357600" y="1300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26670</xdr:rowOff>
    </xdr:from>
    <xdr:to>
      <xdr:col>86</xdr:col>
      <xdr:colOff>25400</xdr:colOff>
      <xdr:row>77</xdr:row>
      <xdr:rowOff>26670</xdr:rowOff>
    </xdr:to>
    <xdr:cxnSp macro="">
      <xdr:nvCxnSpPr>
        <xdr:cNvPr id="517" name="直線コネクタ 516"/>
        <xdr:cNvCxnSpPr/>
      </xdr:nvCxnSpPr>
      <xdr:spPr>
        <a:xfrm>
          <a:off x="16230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69232</xdr:rowOff>
    </xdr:from>
    <xdr:ext cx="405111" cy="259045"/>
    <xdr:sp macro="" textlink="">
      <xdr:nvSpPr>
        <xdr:cNvPr id="518" name="【消防施設】&#10;有形固定資産減価償却率平均値テキスト"/>
        <xdr:cNvSpPr txBox="1"/>
      </xdr:nvSpPr>
      <xdr:spPr>
        <a:xfrm>
          <a:off x="16357600" y="13613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46355</xdr:rowOff>
    </xdr:from>
    <xdr:to>
      <xdr:col>85</xdr:col>
      <xdr:colOff>177800</xdr:colOff>
      <xdr:row>80</xdr:row>
      <xdr:rowOff>147955</xdr:rowOff>
    </xdr:to>
    <xdr:sp macro="" textlink="">
      <xdr:nvSpPr>
        <xdr:cNvPr id="519" name="フローチャート: 判断 518"/>
        <xdr:cNvSpPr/>
      </xdr:nvSpPr>
      <xdr:spPr>
        <a:xfrm>
          <a:off x="16268700" y="1376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120650</xdr:rowOff>
    </xdr:from>
    <xdr:to>
      <xdr:col>81</xdr:col>
      <xdr:colOff>101600</xdr:colOff>
      <xdr:row>81</xdr:row>
      <xdr:rowOff>50800</xdr:rowOff>
    </xdr:to>
    <xdr:sp macro="" textlink="">
      <xdr:nvSpPr>
        <xdr:cNvPr id="520" name="フローチャート: 判断 519"/>
        <xdr:cNvSpPr/>
      </xdr:nvSpPr>
      <xdr:spPr>
        <a:xfrm>
          <a:off x="15430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137795</xdr:rowOff>
    </xdr:from>
    <xdr:to>
      <xdr:col>76</xdr:col>
      <xdr:colOff>165100</xdr:colOff>
      <xdr:row>81</xdr:row>
      <xdr:rowOff>67945</xdr:rowOff>
    </xdr:to>
    <xdr:sp macro="" textlink="">
      <xdr:nvSpPr>
        <xdr:cNvPr id="521" name="フローチャート: 判断 520"/>
        <xdr:cNvSpPr/>
      </xdr:nvSpPr>
      <xdr:spPr>
        <a:xfrm>
          <a:off x="145415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2" name="テキスト ボックス 52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3" name="テキスト ボックス 52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4" name="テキスト ボックス 52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5" name="テキスト ボックス 52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6" name="テキスト ボックス 52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52070</xdr:rowOff>
    </xdr:from>
    <xdr:to>
      <xdr:col>85</xdr:col>
      <xdr:colOff>177800</xdr:colOff>
      <xdr:row>81</xdr:row>
      <xdr:rowOff>153670</xdr:rowOff>
    </xdr:to>
    <xdr:sp macro="" textlink="">
      <xdr:nvSpPr>
        <xdr:cNvPr id="527" name="楕円 526"/>
        <xdr:cNvSpPr/>
      </xdr:nvSpPr>
      <xdr:spPr>
        <a:xfrm>
          <a:off x="16268700" y="1393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30497</xdr:rowOff>
    </xdr:from>
    <xdr:ext cx="405111" cy="259045"/>
    <xdr:sp macro="" textlink="">
      <xdr:nvSpPr>
        <xdr:cNvPr id="528" name="【消防施設】&#10;有形固定資産減価償却率該当値テキスト"/>
        <xdr:cNvSpPr txBox="1"/>
      </xdr:nvSpPr>
      <xdr:spPr>
        <a:xfrm>
          <a:off x="16357600" y="1391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95886</xdr:rowOff>
    </xdr:from>
    <xdr:to>
      <xdr:col>81</xdr:col>
      <xdr:colOff>101600</xdr:colOff>
      <xdr:row>82</xdr:row>
      <xdr:rowOff>26036</xdr:rowOff>
    </xdr:to>
    <xdr:sp macro="" textlink="">
      <xdr:nvSpPr>
        <xdr:cNvPr id="529" name="楕円 528"/>
        <xdr:cNvSpPr/>
      </xdr:nvSpPr>
      <xdr:spPr>
        <a:xfrm>
          <a:off x="15430500" y="1398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102870</xdr:rowOff>
    </xdr:from>
    <xdr:to>
      <xdr:col>85</xdr:col>
      <xdr:colOff>127000</xdr:colOff>
      <xdr:row>81</xdr:row>
      <xdr:rowOff>146686</xdr:rowOff>
    </xdr:to>
    <xdr:cxnSp macro="">
      <xdr:nvCxnSpPr>
        <xdr:cNvPr id="530" name="直線コネクタ 529"/>
        <xdr:cNvCxnSpPr/>
      </xdr:nvCxnSpPr>
      <xdr:spPr>
        <a:xfrm flipV="1">
          <a:off x="15481300" y="13990320"/>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67327</xdr:rowOff>
    </xdr:from>
    <xdr:ext cx="405111" cy="259045"/>
    <xdr:sp macro="" textlink="">
      <xdr:nvSpPr>
        <xdr:cNvPr id="531" name="n_1aveValue【消防施設】&#10;有形固定資産減価償却率"/>
        <xdr:cNvSpPr txBox="1"/>
      </xdr:nvSpPr>
      <xdr:spPr>
        <a:xfrm>
          <a:off x="15266044"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84472</xdr:rowOff>
    </xdr:from>
    <xdr:ext cx="405111" cy="259045"/>
    <xdr:sp macro="" textlink="">
      <xdr:nvSpPr>
        <xdr:cNvPr id="532" name="n_2aveValue【消防施設】&#10;有形固定資産減価償却率"/>
        <xdr:cNvSpPr txBox="1"/>
      </xdr:nvSpPr>
      <xdr:spPr>
        <a:xfrm>
          <a:off x="1438974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17163</xdr:rowOff>
    </xdr:from>
    <xdr:ext cx="405111" cy="259045"/>
    <xdr:sp macro="" textlink="">
      <xdr:nvSpPr>
        <xdr:cNvPr id="533" name="n_1mainValue【消防施設】&#10;有形固定資産減価償却率"/>
        <xdr:cNvSpPr txBox="1"/>
      </xdr:nvSpPr>
      <xdr:spPr>
        <a:xfrm>
          <a:off x="15266044" y="1407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4" name="正方形/長方形 5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5" name="正方形/長方形 5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6" name="正方形/長方形 5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7" name="正方形/長方形 5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8" name="正方形/長方形 5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9" name="正方形/長方形 5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0" name="正方形/長方形 5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1" name="正方形/長方形 54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2" name="テキスト ボックス 54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3" name="直線コネクタ 54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44" name="直線コネクタ 54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45" name="テキスト ボックス 54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46" name="直線コネクタ 54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47" name="テキスト ボックス 54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48" name="直線コネクタ 54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49" name="テキスト ボックス 54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50" name="直線コネクタ 54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51" name="テキスト ボックス 55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2" name="直線コネクタ 55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3" name="テキスト ボックス 55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81535</xdr:rowOff>
    </xdr:from>
    <xdr:to>
      <xdr:col>116</xdr:col>
      <xdr:colOff>62864</xdr:colOff>
      <xdr:row>86</xdr:row>
      <xdr:rowOff>28956</xdr:rowOff>
    </xdr:to>
    <xdr:cxnSp macro="">
      <xdr:nvCxnSpPr>
        <xdr:cNvPr id="555" name="直線コネクタ 554"/>
        <xdr:cNvCxnSpPr/>
      </xdr:nvCxnSpPr>
      <xdr:spPr>
        <a:xfrm flipV="1">
          <a:off x="22160864" y="13626085"/>
          <a:ext cx="0" cy="11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556" name="【消防施設】&#10;一人当たり面積最小値テキスト"/>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557" name="直線コネクタ 556"/>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28212</xdr:rowOff>
    </xdr:from>
    <xdr:ext cx="469744" cy="259045"/>
    <xdr:sp macro="" textlink="">
      <xdr:nvSpPr>
        <xdr:cNvPr id="558" name="【消防施設】&#10;一人当たり面積最大値テキスト"/>
        <xdr:cNvSpPr txBox="1"/>
      </xdr:nvSpPr>
      <xdr:spPr>
        <a:xfrm>
          <a:off x="22199600" y="1340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81535</xdr:rowOff>
    </xdr:from>
    <xdr:to>
      <xdr:col>116</xdr:col>
      <xdr:colOff>152400</xdr:colOff>
      <xdr:row>79</xdr:row>
      <xdr:rowOff>81535</xdr:rowOff>
    </xdr:to>
    <xdr:cxnSp macro="">
      <xdr:nvCxnSpPr>
        <xdr:cNvPr id="559" name="直線コネクタ 558"/>
        <xdr:cNvCxnSpPr/>
      </xdr:nvCxnSpPr>
      <xdr:spPr>
        <a:xfrm>
          <a:off x="22072600" y="1362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83329</xdr:rowOff>
    </xdr:from>
    <xdr:ext cx="469744" cy="259045"/>
    <xdr:sp macro="" textlink="">
      <xdr:nvSpPr>
        <xdr:cNvPr id="560" name="【消防施設】&#10;一人当たり面積平均値テキスト"/>
        <xdr:cNvSpPr txBox="1"/>
      </xdr:nvSpPr>
      <xdr:spPr>
        <a:xfrm>
          <a:off x="22199600" y="14313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60452</xdr:rowOff>
    </xdr:from>
    <xdr:to>
      <xdr:col>116</xdr:col>
      <xdr:colOff>114300</xdr:colOff>
      <xdr:row>84</xdr:row>
      <xdr:rowOff>162052</xdr:rowOff>
    </xdr:to>
    <xdr:sp macro="" textlink="">
      <xdr:nvSpPr>
        <xdr:cNvPr id="561" name="フローチャート: 判断 560"/>
        <xdr:cNvSpPr/>
      </xdr:nvSpPr>
      <xdr:spPr>
        <a:xfrm>
          <a:off x="221107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562" name="フローチャート: 判断 561"/>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110744</xdr:rowOff>
    </xdr:from>
    <xdr:to>
      <xdr:col>107</xdr:col>
      <xdr:colOff>101600</xdr:colOff>
      <xdr:row>85</xdr:row>
      <xdr:rowOff>40894</xdr:rowOff>
    </xdr:to>
    <xdr:sp macro="" textlink="">
      <xdr:nvSpPr>
        <xdr:cNvPr id="563" name="フローチャート: 判断 562"/>
        <xdr:cNvSpPr/>
      </xdr:nvSpPr>
      <xdr:spPr>
        <a:xfrm>
          <a:off x="20383500" y="1451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4" name="テキスト ボックス 56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5" name="テキスト ボックス 56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6" name="テキスト ボックス 56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7" name="テキスト ボックス 56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8" name="テキスト ボックス 56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117602</xdr:rowOff>
    </xdr:from>
    <xdr:to>
      <xdr:col>116</xdr:col>
      <xdr:colOff>114300</xdr:colOff>
      <xdr:row>85</xdr:row>
      <xdr:rowOff>47752</xdr:rowOff>
    </xdr:to>
    <xdr:sp macro="" textlink="">
      <xdr:nvSpPr>
        <xdr:cNvPr id="569" name="楕円 568"/>
        <xdr:cNvSpPr/>
      </xdr:nvSpPr>
      <xdr:spPr>
        <a:xfrm>
          <a:off x="22110700" y="1451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96029</xdr:rowOff>
    </xdr:from>
    <xdr:ext cx="469744" cy="259045"/>
    <xdr:sp macro="" textlink="">
      <xdr:nvSpPr>
        <xdr:cNvPr id="570" name="【消防施設】&#10;一人当たり面積該当値テキスト"/>
        <xdr:cNvSpPr txBox="1"/>
      </xdr:nvSpPr>
      <xdr:spPr>
        <a:xfrm>
          <a:off x="22199600" y="1449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117602</xdr:rowOff>
    </xdr:from>
    <xdr:to>
      <xdr:col>112</xdr:col>
      <xdr:colOff>38100</xdr:colOff>
      <xdr:row>85</xdr:row>
      <xdr:rowOff>47752</xdr:rowOff>
    </xdr:to>
    <xdr:sp macro="" textlink="">
      <xdr:nvSpPr>
        <xdr:cNvPr id="571" name="楕円 570"/>
        <xdr:cNvSpPr/>
      </xdr:nvSpPr>
      <xdr:spPr>
        <a:xfrm>
          <a:off x="21272500" y="1451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168402</xdr:rowOff>
    </xdr:from>
    <xdr:to>
      <xdr:col>116</xdr:col>
      <xdr:colOff>63500</xdr:colOff>
      <xdr:row>84</xdr:row>
      <xdr:rowOff>168402</xdr:rowOff>
    </xdr:to>
    <xdr:cxnSp macro="">
      <xdr:nvCxnSpPr>
        <xdr:cNvPr id="572" name="直線コネクタ 571"/>
        <xdr:cNvCxnSpPr/>
      </xdr:nvCxnSpPr>
      <xdr:spPr>
        <a:xfrm>
          <a:off x="21323300" y="1457020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7129</xdr:rowOff>
    </xdr:from>
    <xdr:ext cx="469744" cy="259045"/>
    <xdr:sp macro="" textlink="">
      <xdr:nvSpPr>
        <xdr:cNvPr id="573" name="n_1aveValue【消防施設】&#10;一人当たり面積"/>
        <xdr:cNvSpPr txBox="1"/>
      </xdr:nvSpPr>
      <xdr:spPr>
        <a:xfrm>
          <a:off x="210757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57421</xdr:rowOff>
    </xdr:from>
    <xdr:ext cx="469744" cy="259045"/>
    <xdr:sp macro="" textlink="">
      <xdr:nvSpPr>
        <xdr:cNvPr id="574" name="n_2aveValue【消防施設】&#10;一人当たり面積"/>
        <xdr:cNvSpPr txBox="1"/>
      </xdr:nvSpPr>
      <xdr:spPr>
        <a:xfrm>
          <a:off x="20199427" y="1428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38879</xdr:rowOff>
    </xdr:from>
    <xdr:ext cx="469744" cy="259045"/>
    <xdr:sp macro="" textlink="">
      <xdr:nvSpPr>
        <xdr:cNvPr id="575" name="n_1mainValue【消防施設】&#10;一人当たり面積"/>
        <xdr:cNvSpPr txBox="1"/>
      </xdr:nvSpPr>
      <xdr:spPr>
        <a:xfrm>
          <a:off x="21075727" y="1461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6" name="正方形/長方形 57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7" name="正方形/長方形 57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8" name="正方形/長方形 57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9" name="正方形/長方形 57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0" name="正方形/長方形 57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1" name="正方形/長方形 58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2" name="正方形/長方形 58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3" name="正方形/長方形 58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4" name="テキスト ボックス 58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5" name="直線コネクタ 58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86" name="直線コネクタ 58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87" name="テキスト ボックス 58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88" name="直線コネクタ 58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89" name="テキスト ボックス 58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0" name="直線コネクタ 58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1" name="テキスト ボックス 59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2" name="直線コネクタ 59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93" name="テキスト ボックス 59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94" name="直線コネクタ 59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95" name="テキスト ボックス 59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96" name="直線コネクタ 59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97" name="テキスト ボックス 59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8" name="直線コネクタ 59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9" name="テキスト ボックス 59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109</xdr:row>
      <xdr:rowOff>2721</xdr:rowOff>
    </xdr:to>
    <xdr:cxnSp macro="">
      <xdr:nvCxnSpPr>
        <xdr:cNvPr id="601" name="直線コネクタ 600"/>
        <xdr:cNvCxnSpPr/>
      </xdr:nvCxnSpPr>
      <xdr:spPr>
        <a:xfrm flipV="1">
          <a:off x="16318864" y="17093837"/>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6548</xdr:rowOff>
    </xdr:from>
    <xdr:ext cx="340478" cy="259045"/>
    <xdr:sp macro="" textlink="">
      <xdr:nvSpPr>
        <xdr:cNvPr id="602" name="【庁舎】&#10;有形固定資産減価償却率最小値テキスト"/>
        <xdr:cNvSpPr txBox="1"/>
      </xdr:nvSpPr>
      <xdr:spPr>
        <a:xfrm>
          <a:off x="16357600" y="1869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xdr:rowOff>
    </xdr:from>
    <xdr:to>
      <xdr:col>86</xdr:col>
      <xdr:colOff>25400</xdr:colOff>
      <xdr:row>109</xdr:row>
      <xdr:rowOff>2721</xdr:rowOff>
    </xdr:to>
    <xdr:cxnSp macro="">
      <xdr:nvCxnSpPr>
        <xdr:cNvPr id="603" name="直線コネクタ 602"/>
        <xdr:cNvCxnSpPr/>
      </xdr:nvCxnSpPr>
      <xdr:spPr>
        <a:xfrm>
          <a:off x="16230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604" name="【庁舎】&#10;有形固定資産減価償却率最大値テキスト"/>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605" name="直線コネクタ 604"/>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158948</xdr:rowOff>
    </xdr:from>
    <xdr:ext cx="405111" cy="259045"/>
    <xdr:sp macro="" textlink="">
      <xdr:nvSpPr>
        <xdr:cNvPr id="606" name="【庁舎】&#10;有形固定資産減価償却率平均値テキスト"/>
        <xdr:cNvSpPr txBox="1"/>
      </xdr:nvSpPr>
      <xdr:spPr>
        <a:xfrm>
          <a:off x="16357600" y="176468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9071</xdr:rowOff>
    </xdr:from>
    <xdr:to>
      <xdr:col>85</xdr:col>
      <xdr:colOff>177800</xdr:colOff>
      <xdr:row>103</xdr:row>
      <xdr:rowOff>110671</xdr:rowOff>
    </xdr:to>
    <xdr:sp macro="" textlink="">
      <xdr:nvSpPr>
        <xdr:cNvPr id="607" name="フローチャート: 判断 606"/>
        <xdr:cNvSpPr/>
      </xdr:nvSpPr>
      <xdr:spPr>
        <a:xfrm>
          <a:off x="162687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608" name="フローチャート: 判断 607"/>
        <xdr:cNvSpPr/>
      </xdr:nvSpPr>
      <xdr:spPr>
        <a:xfrm>
          <a:off x="15430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56424</xdr:rowOff>
    </xdr:from>
    <xdr:to>
      <xdr:col>76</xdr:col>
      <xdr:colOff>165100</xdr:colOff>
      <xdr:row>103</xdr:row>
      <xdr:rowOff>158024</xdr:rowOff>
    </xdr:to>
    <xdr:sp macro="" textlink="">
      <xdr:nvSpPr>
        <xdr:cNvPr id="609" name="フローチャート: 判断 608"/>
        <xdr:cNvSpPr/>
      </xdr:nvSpPr>
      <xdr:spPr>
        <a:xfrm>
          <a:off x="14541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0" name="テキスト ボックス 60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1" name="テキスト ボックス 61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2" name="テキスト ボックス 61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3" name="テキスト ボックス 61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4" name="テキスト ボックス 61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38463</xdr:rowOff>
    </xdr:from>
    <xdr:to>
      <xdr:col>85</xdr:col>
      <xdr:colOff>177800</xdr:colOff>
      <xdr:row>102</xdr:row>
      <xdr:rowOff>140063</xdr:rowOff>
    </xdr:to>
    <xdr:sp macro="" textlink="">
      <xdr:nvSpPr>
        <xdr:cNvPr id="615" name="楕円 614"/>
        <xdr:cNvSpPr/>
      </xdr:nvSpPr>
      <xdr:spPr>
        <a:xfrm>
          <a:off x="16268700" y="1752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61340</xdr:rowOff>
    </xdr:from>
    <xdr:ext cx="405111" cy="259045"/>
    <xdr:sp macro="" textlink="">
      <xdr:nvSpPr>
        <xdr:cNvPr id="616" name="【庁舎】&#10;有形固定資産減価償却率該当値テキスト"/>
        <xdr:cNvSpPr txBox="1"/>
      </xdr:nvSpPr>
      <xdr:spPr>
        <a:xfrm>
          <a:off x="16357600" y="1737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71120</xdr:rowOff>
    </xdr:from>
    <xdr:to>
      <xdr:col>81</xdr:col>
      <xdr:colOff>101600</xdr:colOff>
      <xdr:row>103</xdr:row>
      <xdr:rowOff>1270</xdr:rowOff>
    </xdr:to>
    <xdr:sp macro="" textlink="">
      <xdr:nvSpPr>
        <xdr:cNvPr id="617" name="楕円 616"/>
        <xdr:cNvSpPr/>
      </xdr:nvSpPr>
      <xdr:spPr>
        <a:xfrm>
          <a:off x="154305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89263</xdr:rowOff>
    </xdr:from>
    <xdr:to>
      <xdr:col>85</xdr:col>
      <xdr:colOff>127000</xdr:colOff>
      <xdr:row>102</xdr:row>
      <xdr:rowOff>121920</xdr:rowOff>
    </xdr:to>
    <xdr:cxnSp macro="">
      <xdr:nvCxnSpPr>
        <xdr:cNvPr id="618" name="直線コネクタ 617"/>
        <xdr:cNvCxnSpPr/>
      </xdr:nvCxnSpPr>
      <xdr:spPr>
        <a:xfrm flipV="1">
          <a:off x="15481300" y="1757716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145885</xdr:rowOff>
    </xdr:from>
    <xdr:ext cx="405111" cy="259045"/>
    <xdr:sp macro="" textlink="">
      <xdr:nvSpPr>
        <xdr:cNvPr id="619" name="n_1aveValue【庁舎】&#10;有形固定資産減価償却率"/>
        <xdr:cNvSpPr txBox="1"/>
      </xdr:nvSpPr>
      <xdr:spPr>
        <a:xfrm>
          <a:off x="152660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3101</xdr:rowOff>
    </xdr:from>
    <xdr:ext cx="405111" cy="259045"/>
    <xdr:sp macro="" textlink="">
      <xdr:nvSpPr>
        <xdr:cNvPr id="620" name="n_2aveValue【庁舎】&#10;有形固定資産減価償却率"/>
        <xdr:cNvSpPr txBox="1"/>
      </xdr:nvSpPr>
      <xdr:spPr>
        <a:xfrm>
          <a:off x="14389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17797</xdr:rowOff>
    </xdr:from>
    <xdr:ext cx="405111" cy="259045"/>
    <xdr:sp macro="" textlink="">
      <xdr:nvSpPr>
        <xdr:cNvPr id="621" name="n_1mainValue【庁舎】&#10;有形固定資産減価償却率"/>
        <xdr:cNvSpPr txBox="1"/>
      </xdr:nvSpPr>
      <xdr:spPr>
        <a:xfrm>
          <a:off x="15266044" y="1733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2" name="正方形/長方形 62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3" name="正方形/長方形 62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4" name="正方形/長方形 62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5" name="正方形/長方形 62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6" name="正方形/長方形 62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7" name="正方形/長方形 62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8" name="正方形/長方形 62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9" name="正方形/長方形 62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0" name="テキスト ボックス 62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1" name="直線コネクタ 63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32" name="直線コネクタ 63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33" name="テキスト ボックス 63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34" name="直線コネクタ 63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35" name="テキスト ボックス 63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36" name="直線コネクタ 63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37" name="テキスト ボックス 63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38" name="直線コネクタ 63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39" name="テキスト ボックス 63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0" name="直線コネクタ 63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1" name="テキスト ボックス 64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2" name="直線コネクタ 64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3" name="テキスト ボックス 64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66675</xdr:rowOff>
    </xdr:from>
    <xdr:to>
      <xdr:col>116</xdr:col>
      <xdr:colOff>62864</xdr:colOff>
      <xdr:row>107</xdr:row>
      <xdr:rowOff>129539</xdr:rowOff>
    </xdr:to>
    <xdr:cxnSp macro="">
      <xdr:nvCxnSpPr>
        <xdr:cNvPr id="645" name="直線コネクタ 644"/>
        <xdr:cNvCxnSpPr/>
      </xdr:nvCxnSpPr>
      <xdr:spPr>
        <a:xfrm flipV="1">
          <a:off x="22160864" y="17040225"/>
          <a:ext cx="0" cy="143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133366</xdr:rowOff>
    </xdr:from>
    <xdr:ext cx="469744" cy="259045"/>
    <xdr:sp macro="" textlink="">
      <xdr:nvSpPr>
        <xdr:cNvPr id="646" name="【庁舎】&#10;一人当たり面積最小値テキスト"/>
        <xdr:cNvSpPr txBox="1"/>
      </xdr:nvSpPr>
      <xdr:spPr>
        <a:xfrm>
          <a:off x="22199600" y="1847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129539</xdr:rowOff>
    </xdr:from>
    <xdr:to>
      <xdr:col>116</xdr:col>
      <xdr:colOff>152400</xdr:colOff>
      <xdr:row>107</xdr:row>
      <xdr:rowOff>129539</xdr:rowOff>
    </xdr:to>
    <xdr:cxnSp macro="">
      <xdr:nvCxnSpPr>
        <xdr:cNvPr id="647" name="直線コネクタ 646"/>
        <xdr:cNvCxnSpPr/>
      </xdr:nvCxnSpPr>
      <xdr:spPr>
        <a:xfrm>
          <a:off x="22072600" y="1847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13352</xdr:rowOff>
    </xdr:from>
    <xdr:ext cx="469744" cy="259045"/>
    <xdr:sp macro="" textlink="">
      <xdr:nvSpPr>
        <xdr:cNvPr id="648" name="【庁舎】&#10;一人当たり面積最大値テキスト"/>
        <xdr:cNvSpPr txBox="1"/>
      </xdr:nvSpPr>
      <xdr:spPr>
        <a:xfrm>
          <a:off x="22199600" y="1681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66675</xdr:rowOff>
    </xdr:from>
    <xdr:to>
      <xdr:col>116</xdr:col>
      <xdr:colOff>152400</xdr:colOff>
      <xdr:row>99</xdr:row>
      <xdr:rowOff>66675</xdr:rowOff>
    </xdr:to>
    <xdr:cxnSp macro="">
      <xdr:nvCxnSpPr>
        <xdr:cNvPr id="649" name="直線コネクタ 648"/>
        <xdr:cNvCxnSpPr/>
      </xdr:nvCxnSpPr>
      <xdr:spPr>
        <a:xfrm>
          <a:off x="22072600" y="170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150513</xdr:rowOff>
    </xdr:from>
    <xdr:ext cx="469744" cy="259045"/>
    <xdr:sp macro="" textlink="">
      <xdr:nvSpPr>
        <xdr:cNvPr id="650" name="【庁舎】&#10;一人当たり面積平均値テキスト"/>
        <xdr:cNvSpPr txBox="1"/>
      </xdr:nvSpPr>
      <xdr:spPr>
        <a:xfrm>
          <a:off x="22199600" y="17981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636</xdr:rowOff>
    </xdr:from>
    <xdr:to>
      <xdr:col>116</xdr:col>
      <xdr:colOff>114300</xdr:colOff>
      <xdr:row>105</xdr:row>
      <xdr:rowOff>102236</xdr:rowOff>
    </xdr:to>
    <xdr:sp macro="" textlink="">
      <xdr:nvSpPr>
        <xdr:cNvPr id="651" name="フローチャート: 判断 650"/>
        <xdr:cNvSpPr/>
      </xdr:nvSpPr>
      <xdr:spPr>
        <a:xfrm>
          <a:off x="22110700" y="1800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170180</xdr:rowOff>
    </xdr:from>
    <xdr:to>
      <xdr:col>112</xdr:col>
      <xdr:colOff>38100</xdr:colOff>
      <xdr:row>105</xdr:row>
      <xdr:rowOff>100330</xdr:rowOff>
    </xdr:to>
    <xdr:sp macro="" textlink="">
      <xdr:nvSpPr>
        <xdr:cNvPr id="652" name="フローチャート: 判断 651"/>
        <xdr:cNvSpPr/>
      </xdr:nvSpPr>
      <xdr:spPr>
        <a:xfrm>
          <a:off x="21272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69214</xdr:rowOff>
    </xdr:from>
    <xdr:to>
      <xdr:col>107</xdr:col>
      <xdr:colOff>101600</xdr:colOff>
      <xdr:row>105</xdr:row>
      <xdr:rowOff>170814</xdr:rowOff>
    </xdr:to>
    <xdr:sp macro="" textlink="">
      <xdr:nvSpPr>
        <xdr:cNvPr id="653" name="フローチャート: 判断 652"/>
        <xdr:cNvSpPr/>
      </xdr:nvSpPr>
      <xdr:spPr>
        <a:xfrm>
          <a:off x="20383500" y="1807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4" name="テキスト ボックス 65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5" name="テキスト ボックス 65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6" name="テキスト ボックス 65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7" name="テキスト ボックス 65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8" name="テキスト ボックス 65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84455</xdr:rowOff>
    </xdr:from>
    <xdr:to>
      <xdr:col>116</xdr:col>
      <xdr:colOff>114300</xdr:colOff>
      <xdr:row>105</xdr:row>
      <xdr:rowOff>14605</xdr:rowOff>
    </xdr:to>
    <xdr:sp macro="" textlink="">
      <xdr:nvSpPr>
        <xdr:cNvPr id="659" name="楕円 658"/>
        <xdr:cNvSpPr/>
      </xdr:nvSpPr>
      <xdr:spPr>
        <a:xfrm>
          <a:off x="22110700" y="1791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107332</xdr:rowOff>
    </xdr:from>
    <xdr:ext cx="469744" cy="259045"/>
    <xdr:sp macro="" textlink="">
      <xdr:nvSpPr>
        <xdr:cNvPr id="660" name="【庁舎】&#10;一人当たり面積該当値テキスト"/>
        <xdr:cNvSpPr txBox="1"/>
      </xdr:nvSpPr>
      <xdr:spPr>
        <a:xfrm>
          <a:off x="22199600" y="1776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92075</xdr:rowOff>
    </xdr:from>
    <xdr:to>
      <xdr:col>112</xdr:col>
      <xdr:colOff>38100</xdr:colOff>
      <xdr:row>105</xdr:row>
      <xdr:rowOff>22225</xdr:rowOff>
    </xdr:to>
    <xdr:sp macro="" textlink="">
      <xdr:nvSpPr>
        <xdr:cNvPr id="661" name="楕円 660"/>
        <xdr:cNvSpPr/>
      </xdr:nvSpPr>
      <xdr:spPr>
        <a:xfrm>
          <a:off x="21272500" y="1792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135255</xdr:rowOff>
    </xdr:from>
    <xdr:to>
      <xdr:col>116</xdr:col>
      <xdr:colOff>63500</xdr:colOff>
      <xdr:row>104</xdr:row>
      <xdr:rowOff>142875</xdr:rowOff>
    </xdr:to>
    <xdr:cxnSp macro="">
      <xdr:nvCxnSpPr>
        <xdr:cNvPr id="662" name="直線コネクタ 661"/>
        <xdr:cNvCxnSpPr/>
      </xdr:nvCxnSpPr>
      <xdr:spPr>
        <a:xfrm flipV="1">
          <a:off x="21323300" y="1796605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91457</xdr:rowOff>
    </xdr:from>
    <xdr:ext cx="469744" cy="259045"/>
    <xdr:sp macro="" textlink="">
      <xdr:nvSpPr>
        <xdr:cNvPr id="663" name="n_1aveValue【庁舎】&#10;一人当たり面積"/>
        <xdr:cNvSpPr txBox="1"/>
      </xdr:nvSpPr>
      <xdr:spPr>
        <a:xfrm>
          <a:off x="21075727" y="1809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15891</xdr:rowOff>
    </xdr:from>
    <xdr:ext cx="469744" cy="259045"/>
    <xdr:sp macro="" textlink="">
      <xdr:nvSpPr>
        <xdr:cNvPr id="664" name="n_2aveValue【庁舎】&#10;一人当たり面積"/>
        <xdr:cNvSpPr txBox="1"/>
      </xdr:nvSpPr>
      <xdr:spPr>
        <a:xfrm>
          <a:off x="20199427" y="1784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38752</xdr:rowOff>
    </xdr:from>
    <xdr:ext cx="469744" cy="259045"/>
    <xdr:sp macro="" textlink="">
      <xdr:nvSpPr>
        <xdr:cNvPr id="665" name="n_1mainValue【庁舎】&#10;一人当たり面積"/>
        <xdr:cNvSpPr txBox="1"/>
      </xdr:nvSpPr>
      <xdr:spPr>
        <a:xfrm>
          <a:off x="21075727" y="17698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6" name="正方形/長方形 66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7" name="正方形/長方形 66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8" name="テキスト ボックス 66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大半の施設は、有形固定資産原価償却率及び</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人当たり面積において、類似団体内平均値と同程度か下回っている。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庁舎については、類似団体内平均値に比べ減価償却率が高く、今後は老朽化対策等に取り組んでいく必要がある。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市民会館は一人当たり面積が類似団体内平均値を上回っているが、文化事業等の実施を考えると規模を小さくすればいいという性質のものではないが、将来的には検討の必要があると考える。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静岡県小山町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18,922
18,766
135.74
13,661,258
12,718,828
495,077
5,355,337
8,153,853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68.2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企業の設備投資により、固定資産税の償却資産が増加したことから税収が増加した。しかしながら、社会福祉費等により基準財政需要額が増加したことから、財政力指数は減少した。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今後の見通しは、町税が伸び悩みしていることから、同程度で推移していくと予想される。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73176</xdr:rowOff>
    </xdr:to>
    <xdr:cxnSp macro="">
      <xdr:nvCxnSpPr>
        <xdr:cNvPr id="65" name="直線コネクタ 64"/>
        <xdr:cNvCxnSpPr/>
      </xdr:nvCxnSpPr>
      <xdr:spPr>
        <a:xfrm flipV="1">
          <a:off x="4953000" y="6088743"/>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91622</xdr:rowOff>
    </xdr:from>
    <xdr:to>
      <xdr:col>23</xdr:col>
      <xdr:colOff>133350</xdr:colOff>
      <xdr:row>39</xdr:row>
      <xdr:rowOff>114602</xdr:rowOff>
    </xdr:to>
    <xdr:cxnSp macro="">
      <xdr:nvCxnSpPr>
        <xdr:cNvPr id="70" name="直線コネクタ 69"/>
        <xdr:cNvCxnSpPr/>
      </xdr:nvCxnSpPr>
      <xdr:spPr>
        <a:xfrm>
          <a:off x="4114800" y="6778172"/>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118127</xdr:rowOff>
    </xdr:from>
    <xdr:ext cx="762000" cy="259045"/>
    <xdr:sp macro="" textlink="">
      <xdr:nvSpPr>
        <xdr:cNvPr id="71" name="財政力平均値テキスト"/>
        <xdr:cNvSpPr txBox="1"/>
      </xdr:nvSpPr>
      <xdr:spPr>
        <a:xfrm>
          <a:off x="5041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2" name="フローチャート: 判断 71"/>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91622</xdr:rowOff>
    </xdr:from>
    <xdr:to>
      <xdr:col>19</xdr:col>
      <xdr:colOff>133350</xdr:colOff>
      <xdr:row>39</xdr:row>
      <xdr:rowOff>91622</xdr:rowOff>
    </xdr:to>
    <xdr:cxnSp macro="">
      <xdr:nvCxnSpPr>
        <xdr:cNvPr id="73" name="直線コネクタ 72"/>
        <xdr:cNvCxnSpPr/>
      </xdr:nvCxnSpPr>
      <xdr:spPr>
        <a:xfrm>
          <a:off x="3225800" y="67781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157541</xdr:rowOff>
    </xdr:from>
    <xdr:to>
      <xdr:col>19</xdr:col>
      <xdr:colOff>184150</xdr:colOff>
      <xdr:row>42</xdr:row>
      <xdr:rowOff>87691</xdr:rowOff>
    </xdr:to>
    <xdr:sp macro="" textlink="">
      <xdr:nvSpPr>
        <xdr:cNvPr id="74" name="フローチャート: 判断 73"/>
        <xdr:cNvSpPr/>
      </xdr:nvSpPr>
      <xdr:spPr>
        <a:xfrm>
          <a:off x="4064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72468</xdr:rowOff>
    </xdr:from>
    <xdr:ext cx="736600" cy="259045"/>
    <xdr:sp macro="" textlink="">
      <xdr:nvSpPr>
        <xdr:cNvPr id="75" name="テキスト ボックス 74"/>
        <xdr:cNvSpPr txBox="1"/>
      </xdr:nvSpPr>
      <xdr:spPr>
        <a:xfrm>
          <a:off x="3733800" y="727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80131</xdr:rowOff>
    </xdr:from>
    <xdr:to>
      <xdr:col>15</xdr:col>
      <xdr:colOff>82550</xdr:colOff>
      <xdr:row>39</xdr:row>
      <xdr:rowOff>91622</xdr:rowOff>
    </xdr:to>
    <xdr:cxnSp macro="">
      <xdr:nvCxnSpPr>
        <xdr:cNvPr id="76" name="直線コネクタ 75"/>
        <xdr:cNvCxnSpPr/>
      </xdr:nvCxnSpPr>
      <xdr:spPr>
        <a:xfrm>
          <a:off x="2336800" y="67666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123069</xdr:rowOff>
    </xdr:from>
    <xdr:to>
      <xdr:col>15</xdr:col>
      <xdr:colOff>133350</xdr:colOff>
      <xdr:row>42</xdr:row>
      <xdr:rowOff>53219</xdr:rowOff>
    </xdr:to>
    <xdr:sp macro="" textlink="">
      <xdr:nvSpPr>
        <xdr:cNvPr id="77" name="フローチャート: 判断 76"/>
        <xdr:cNvSpPr/>
      </xdr:nvSpPr>
      <xdr:spPr>
        <a:xfrm>
          <a:off x="3175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37996</xdr:rowOff>
    </xdr:from>
    <xdr:ext cx="762000" cy="259045"/>
    <xdr:sp macro="" textlink="">
      <xdr:nvSpPr>
        <xdr:cNvPr id="78" name="テキスト ボックス 77"/>
        <xdr:cNvSpPr txBox="1"/>
      </xdr:nvSpPr>
      <xdr:spPr>
        <a:xfrm>
          <a:off x="2844800" y="723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80131</xdr:rowOff>
    </xdr:from>
    <xdr:to>
      <xdr:col>11</xdr:col>
      <xdr:colOff>31750</xdr:colOff>
      <xdr:row>39</xdr:row>
      <xdr:rowOff>91622</xdr:rowOff>
    </xdr:to>
    <xdr:cxnSp macro="">
      <xdr:nvCxnSpPr>
        <xdr:cNvPr id="79" name="直線コネクタ 78"/>
        <xdr:cNvCxnSpPr/>
      </xdr:nvCxnSpPr>
      <xdr:spPr>
        <a:xfrm flipV="1">
          <a:off x="1447800" y="67666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0" name="フローチャート: 判断 79"/>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129012</xdr:rowOff>
    </xdr:from>
    <xdr:ext cx="762000" cy="259045"/>
    <xdr:sp macro="" textlink="">
      <xdr:nvSpPr>
        <xdr:cNvPr id="81" name="テキスト ボックス 80"/>
        <xdr:cNvSpPr txBox="1"/>
      </xdr:nvSpPr>
      <xdr:spPr>
        <a:xfrm>
          <a:off x="1955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2" name="フローチャート: 判断 81"/>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129012</xdr:rowOff>
    </xdr:from>
    <xdr:ext cx="762000" cy="259045"/>
    <xdr:sp macro="" textlink="">
      <xdr:nvSpPr>
        <xdr:cNvPr id="83" name="テキスト ボックス 82"/>
        <xdr:cNvSpPr txBox="1"/>
      </xdr:nvSpPr>
      <xdr:spPr>
        <a:xfrm>
          <a:off x="1066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63802</xdr:rowOff>
    </xdr:from>
    <xdr:to>
      <xdr:col>23</xdr:col>
      <xdr:colOff>184150</xdr:colOff>
      <xdr:row>39</xdr:row>
      <xdr:rowOff>165402</xdr:rowOff>
    </xdr:to>
    <xdr:sp macro="" textlink="">
      <xdr:nvSpPr>
        <xdr:cNvPr id="89" name="楕円 88"/>
        <xdr:cNvSpPr/>
      </xdr:nvSpPr>
      <xdr:spPr>
        <a:xfrm>
          <a:off x="4902200" y="675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80329</xdr:rowOff>
    </xdr:from>
    <xdr:ext cx="762000" cy="259045"/>
    <xdr:sp macro="" textlink="">
      <xdr:nvSpPr>
        <xdr:cNvPr id="90" name="財政力該当値テキスト"/>
        <xdr:cNvSpPr txBox="1"/>
      </xdr:nvSpPr>
      <xdr:spPr>
        <a:xfrm>
          <a:off x="5041900" y="659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40822</xdr:rowOff>
    </xdr:from>
    <xdr:to>
      <xdr:col>19</xdr:col>
      <xdr:colOff>184150</xdr:colOff>
      <xdr:row>39</xdr:row>
      <xdr:rowOff>142422</xdr:rowOff>
    </xdr:to>
    <xdr:sp macro="" textlink="">
      <xdr:nvSpPr>
        <xdr:cNvPr id="91" name="楕円 90"/>
        <xdr:cNvSpPr/>
      </xdr:nvSpPr>
      <xdr:spPr>
        <a:xfrm>
          <a:off x="4064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152599</xdr:rowOff>
    </xdr:from>
    <xdr:ext cx="736600" cy="259045"/>
    <xdr:sp macro="" textlink="">
      <xdr:nvSpPr>
        <xdr:cNvPr id="92" name="テキスト ボックス 91"/>
        <xdr:cNvSpPr txBox="1"/>
      </xdr:nvSpPr>
      <xdr:spPr>
        <a:xfrm>
          <a:off x="3733800" y="6496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40822</xdr:rowOff>
    </xdr:from>
    <xdr:to>
      <xdr:col>15</xdr:col>
      <xdr:colOff>133350</xdr:colOff>
      <xdr:row>39</xdr:row>
      <xdr:rowOff>142422</xdr:rowOff>
    </xdr:to>
    <xdr:sp macro="" textlink="">
      <xdr:nvSpPr>
        <xdr:cNvPr id="93" name="楕円 92"/>
        <xdr:cNvSpPr/>
      </xdr:nvSpPr>
      <xdr:spPr>
        <a:xfrm>
          <a:off x="3175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152599</xdr:rowOff>
    </xdr:from>
    <xdr:ext cx="762000" cy="259045"/>
    <xdr:sp macro="" textlink="">
      <xdr:nvSpPr>
        <xdr:cNvPr id="94" name="テキスト ボックス 93"/>
        <xdr:cNvSpPr txBox="1"/>
      </xdr:nvSpPr>
      <xdr:spPr>
        <a:xfrm>
          <a:off x="2844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29331</xdr:rowOff>
    </xdr:from>
    <xdr:to>
      <xdr:col>11</xdr:col>
      <xdr:colOff>82550</xdr:colOff>
      <xdr:row>39</xdr:row>
      <xdr:rowOff>130931</xdr:rowOff>
    </xdr:to>
    <xdr:sp macro="" textlink="">
      <xdr:nvSpPr>
        <xdr:cNvPr id="95" name="楕円 94"/>
        <xdr:cNvSpPr/>
      </xdr:nvSpPr>
      <xdr:spPr>
        <a:xfrm>
          <a:off x="2286000" y="671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141108</xdr:rowOff>
    </xdr:from>
    <xdr:ext cx="762000" cy="259045"/>
    <xdr:sp macro="" textlink="">
      <xdr:nvSpPr>
        <xdr:cNvPr id="96" name="テキスト ボックス 95"/>
        <xdr:cNvSpPr txBox="1"/>
      </xdr:nvSpPr>
      <xdr:spPr>
        <a:xfrm>
          <a:off x="1955800" y="648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40822</xdr:rowOff>
    </xdr:from>
    <xdr:to>
      <xdr:col>7</xdr:col>
      <xdr:colOff>31750</xdr:colOff>
      <xdr:row>39</xdr:row>
      <xdr:rowOff>142422</xdr:rowOff>
    </xdr:to>
    <xdr:sp macro="" textlink="">
      <xdr:nvSpPr>
        <xdr:cNvPr id="97" name="楕円 96"/>
        <xdr:cNvSpPr/>
      </xdr:nvSpPr>
      <xdr:spPr>
        <a:xfrm>
          <a:off x="1397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152599</xdr:rowOff>
    </xdr:from>
    <xdr:ext cx="762000" cy="259045"/>
    <xdr:sp macro="" textlink="">
      <xdr:nvSpPr>
        <xdr:cNvPr id="98" name="テキスト ボックス 97"/>
        <xdr:cNvSpPr txBox="1"/>
      </xdr:nvSpPr>
      <xdr:spPr>
        <a:xfrm>
          <a:off x="1066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町税の増加により収入が増加したことと、補助費等にかかる経常経費が減少したため、経常収支比率は１．９％良化した。</a:t>
          </a:r>
        </a:p>
        <a:p>
          <a:r>
            <a:rPr kumimoji="1" lang="ja-JP" altLang="en-US" sz="1300">
              <a:latin typeface="ＭＳ Ｐゴシック" panose="020B0600070205080204" pitchFamily="50" charset="-128"/>
              <a:ea typeface="ＭＳ Ｐゴシック" panose="020B0600070205080204" pitchFamily="50" charset="-128"/>
            </a:rPr>
            <a:t>　県平均や全国平均と比べ数値は良いところを推移しているが、今後も、事務の効率化、公共施設の整理・統合等を進め、経常経費の節減に努める必要がある。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75293</xdr:rowOff>
    </xdr:from>
    <xdr:to>
      <xdr:col>23</xdr:col>
      <xdr:colOff>133350</xdr:colOff>
      <xdr:row>67</xdr:row>
      <xdr:rowOff>148953</xdr:rowOff>
    </xdr:to>
    <xdr:cxnSp macro="">
      <xdr:nvCxnSpPr>
        <xdr:cNvPr id="130" name="直線コネクタ 129"/>
        <xdr:cNvCxnSpPr/>
      </xdr:nvCxnSpPr>
      <xdr:spPr>
        <a:xfrm flipV="1">
          <a:off x="4953000" y="10019393"/>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121030</xdr:rowOff>
    </xdr:from>
    <xdr:ext cx="762000" cy="259045"/>
    <xdr:sp macro="" textlink="">
      <xdr:nvSpPr>
        <xdr:cNvPr id="131" name="財政構造の弾力性最小値テキスト"/>
        <xdr:cNvSpPr txBox="1"/>
      </xdr:nvSpPr>
      <xdr:spPr>
        <a:xfrm>
          <a:off x="5041900" y="1160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148953</xdr:rowOff>
    </xdr:from>
    <xdr:to>
      <xdr:col>24</xdr:col>
      <xdr:colOff>12700</xdr:colOff>
      <xdr:row>67</xdr:row>
      <xdr:rowOff>148953</xdr:rowOff>
    </xdr:to>
    <xdr:cxnSp macro="">
      <xdr:nvCxnSpPr>
        <xdr:cNvPr id="132" name="直線コネクタ 131"/>
        <xdr:cNvCxnSpPr/>
      </xdr:nvCxnSpPr>
      <xdr:spPr>
        <a:xfrm>
          <a:off x="4864100" y="1163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161670</xdr:rowOff>
    </xdr:from>
    <xdr:ext cx="762000" cy="259045"/>
    <xdr:sp macro="" textlink="">
      <xdr:nvSpPr>
        <xdr:cNvPr id="133" name="財政構造の弾力性最大値テキスト"/>
        <xdr:cNvSpPr txBox="1"/>
      </xdr:nvSpPr>
      <xdr:spPr>
        <a:xfrm>
          <a:off x="5041900" y="976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75293</xdr:rowOff>
    </xdr:from>
    <xdr:to>
      <xdr:col>24</xdr:col>
      <xdr:colOff>12700</xdr:colOff>
      <xdr:row>58</xdr:row>
      <xdr:rowOff>75293</xdr:rowOff>
    </xdr:to>
    <xdr:cxnSp macro="">
      <xdr:nvCxnSpPr>
        <xdr:cNvPr id="134" name="直線コネクタ 133"/>
        <xdr:cNvCxnSpPr/>
      </xdr:nvCxnSpPr>
      <xdr:spPr>
        <a:xfrm>
          <a:off x="4864100" y="1001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164193</xdr:rowOff>
    </xdr:from>
    <xdr:to>
      <xdr:col>23</xdr:col>
      <xdr:colOff>133350</xdr:colOff>
      <xdr:row>62</xdr:row>
      <xdr:rowOff>58238</xdr:rowOff>
    </xdr:to>
    <xdr:cxnSp macro="">
      <xdr:nvCxnSpPr>
        <xdr:cNvPr id="135" name="直線コネクタ 134"/>
        <xdr:cNvCxnSpPr/>
      </xdr:nvCxnSpPr>
      <xdr:spPr>
        <a:xfrm flipV="1">
          <a:off x="4114800" y="10622643"/>
          <a:ext cx="838200" cy="6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73496</xdr:rowOff>
    </xdr:from>
    <xdr:ext cx="762000" cy="259045"/>
    <xdr:sp macro="" textlink="">
      <xdr:nvSpPr>
        <xdr:cNvPr id="136" name="財政構造の弾力性平均値テキスト"/>
        <xdr:cNvSpPr txBox="1"/>
      </xdr:nvSpPr>
      <xdr:spPr>
        <a:xfrm>
          <a:off x="5041900" y="108748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101419</xdr:rowOff>
    </xdr:from>
    <xdr:to>
      <xdr:col>23</xdr:col>
      <xdr:colOff>184150</xdr:colOff>
      <xdr:row>64</xdr:row>
      <xdr:rowOff>31569</xdr:rowOff>
    </xdr:to>
    <xdr:sp macro="" textlink="">
      <xdr:nvSpPr>
        <xdr:cNvPr id="137" name="フローチャート: 判断 136"/>
        <xdr:cNvSpPr/>
      </xdr:nvSpPr>
      <xdr:spPr>
        <a:xfrm>
          <a:off x="49022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9978</xdr:rowOff>
    </xdr:from>
    <xdr:to>
      <xdr:col>19</xdr:col>
      <xdr:colOff>133350</xdr:colOff>
      <xdr:row>62</xdr:row>
      <xdr:rowOff>58238</xdr:rowOff>
    </xdr:to>
    <xdr:cxnSp macro="">
      <xdr:nvCxnSpPr>
        <xdr:cNvPr id="138" name="直線コネクタ 137"/>
        <xdr:cNvCxnSpPr/>
      </xdr:nvCxnSpPr>
      <xdr:spPr>
        <a:xfrm>
          <a:off x="3225800" y="1063987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84183</xdr:rowOff>
    </xdr:from>
    <xdr:to>
      <xdr:col>19</xdr:col>
      <xdr:colOff>184150</xdr:colOff>
      <xdr:row>64</xdr:row>
      <xdr:rowOff>14333</xdr:rowOff>
    </xdr:to>
    <xdr:sp macro="" textlink="">
      <xdr:nvSpPr>
        <xdr:cNvPr id="139" name="フローチャート: 判断 138"/>
        <xdr:cNvSpPr/>
      </xdr:nvSpPr>
      <xdr:spPr>
        <a:xfrm>
          <a:off x="4064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170560</xdr:rowOff>
    </xdr:from>
    <xdr:ext cx="736600" cy="259045"/>
    <xdr:sp macro="" textlink="">
      <xdr:nvSpPr>
        <xdr:cNvPr id="140" name="テキスト ボックス 139"/>
        <xdr:cNvSpPr txBox="1"/>
      </xdr:nvSpPr>
      <xdr:spPr>
        <a:xfrm>
          <a:off x="3733800" y="10971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150404</xdr:rowOff>
    </xdr:from>
    <xdr:to>
      <xdr:col>15</xdr:col>
      <xdr:colOff>82550</xdr:colOff>
      <xdr:row>62</xdr:row>
      <xdr:rowOff>9978</xdr:rowOff>
    </xdr:to>
    <xdr:cxnSp macro="">
      <xdr:nvCxnSpPr>
        <xdr:cNvPr id="141" name="直線コネクタ 140"/>
        <xdr:cNvCxnSpPr/>
      </xdr:nvCxnSpPr>
      <xdr:spPr>
        <a:xfrm>
          <a:off x="2336800" y="1060885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4899</xdr:rowOff>
    </xdr:from>
    <xdr:to>
      <xdr:col>15</xdr:col>
      <xdr:colOff>133350</xdr:colOff>
      <xdr:row>63</xdr:row>
      <xdr:rowOff>106499</xdr:rowOff>
    </xdr:to>
    <xdr:sp macro="" textlink="">
      <xdr:nvSpPr>
        <xdr:cNvPr id="142" name="フローチャート: 判断 141"/>
        <xdr:cNvSpPr/>
      </xdr:nvSpPr>
      <xdr:spPr>
        <a:xfrm>
          <a:off x="3175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91276</xdr:rowOff>
    </xdr:from>
    <xdr:ext cx="762000" cy="259045"/>
    <xdr:sp macro="" textlink="">
      <xdr:nvSpPr>
        <xdr:cNvPr id="143" name="テキスト ボックス 142"/>
        <xdr:cNvSpPr txBox="1"/>
      </xdr:nvSpPr>
      <xdr:spPr>
        <a:xfrm>
          <a:off x="2844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29754</xdr:rowOff>
    </xdr:from>
    <xdr:to>
      <xdr:col>11</xdr:col>
      <xdr:colOff>31750</xdr:colOff>
      <xdr:row>61</xdr:row>
      <xdr:rowOff>150404</xdr:rowOff>
    </xdr:to>
    <xdr:cxnSp macro="">
      <xdr:nvCxnSpPr>
        <xdr:cNvPr id="144" name="直線コネクタ 143"/>
        <xdr:cNvCxnSpPr/>
      </xdr:nvCxnSpPr>
      <xdr:spPr>
        <a:xfrm>
          <a:off x="1447800" y="1048820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60053</xdr:rowOff>
    </xdr:from>
    <xdr:to>
      <xdr:col>11</xdr:col>
      <xdr:colOff>82550</xdr:colOff>
      <xdr:row>63</xdr:row>
      <xdr:rowOff>161653</xdr:rowOff>
    </xdr:to>
    <xdr:sp macro="" textlink="">
      <xdr:nvSpPr>
        <xdr:cNvPr id="145" name="フローチャート: 判断 144"/>
        <xdr:cNvSpPr/>
      </xdr:nvSpPr>
      <xdr:spPr>
        <a:xfrm>
          <a:off x="2286000" y="1086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146430</xdr:rowOff>
    </xdr:from>
    <xdr:ext cx="762000" cy="259045"/>
    <xdr:sp macro="" textlink="">
      <xdr:nvSpPr>
        <xdr:cNvPr id="146" name="テキスト ボックス 145"/>
        <xdr:cNvSpPr txBox="1"/>
      </xdr:nvSpPr>
      <xdr:spPr>
        <a:xfrm>
          <a:off x="1955800" y="1094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18687</xdr:rowOff>
    </xdr:from>
    <xdr:to>
      <xdr:col>7</xdr:col>
      <xdr:colOff>31750</xdr:colOff>
      <xdr:row>63</xdr:row>
      <xdr:rowOff>120287</xdr:rowOff>
    </xdr:to>
    <xdr:sp macro="" textlink="">
      <xdr:nvSpPr>
        <xdr:cNvPr id="147" name="フローチャート: 判断 146"/>
        <xdr:cNvSpPr/>
      </xdr:nvSpPr>
      <xdr:spPr>
        <a:xfrm>
          <a:off x="1397000" y="1082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105064</xdr:rowOff>
    </xdr:from>
    <xdr:ext cx="762000" cy="259045"/>
    <xdr:sp macro="" textlink="">
      <xdr:nvSpPr>
        <xdr:cNvPr id="148" name="テキスト ボックス 147"/>
        <xdr:cNvSpPr txBox="1"/>
      </xdr:nvSpPr>
      <xdr:spPr>
        <a:xfrm>
          <a:off x="1066800" y="1090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113393</xdr:rowOff>
    </xdr:from>
    <xdr:to>
      <xdr:col>23</xdr:col>
      <xdr:colOff>184150</xdr:colOff>
      <xdr:row>62</xdr:row>
      <xdr:rowOff>43543</xdr:rowOff>
    </xdr:to>
    <xdr:sp macro="" textlink="">
      <xdr:nvSpPr>
        <xdr:cNvPr id="154" name="楕円 153"/>
        <xdr:cNvSpPr/>
      </xdr:nvSpPr>
      <xdr:spPr>
        <a:xfrm>
          <a:off x="4902200" y="1057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129920</xdr:rowOff>
    </xdr:from>
    <xdr:ext cx="762000" cy="259045"/>
    <xdr:sp macro="" textlink="">
      <xdr:nvSpPr>
        <xdr:cNvPr id="155" name="財政構造の弾力性該当値テキスト"/>
        <xdr:cNvSpPr txBox="1"/>
      </xdr:nvSpPr>
      <xdr:spPr>
        <a:xfrm>
          <a:off x="50419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7438</xdr:rowOff>
    </xdr:from>
    <xdr:to>
      <xdr:col>19</xdr:col>
      <xdr:colOff>184150</xdr:colOff>
      <xdr:row>62</xdr:row>
      <xdr:rowOff>109038</xdr:rowOff>
    </xdr:to>
    <xdr:sp macro="" textlink="">
      <xdr:nvSpPr>
        <xdr:cNvPr id="156" name="楕円 155"/>
        <xdr:cNvSpPr/>
      </xdr:nvSpPr>
      <xdr:spPr>
        <a:xfrm>
          <a:off x="4064000" y="1063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119215</xdr:rowOff>
    </xdr:from>
    <xdr:ext cx="736600" cy="259045"/>
    <xdr:sp macro="" textlink="">
      <xdr:nvSpPr>
        <xdr:cNvPr id="157" name="テキスト ボックス 156"/>
        <xdr:cNvSpPr txBox="1"/>
      </xdr:nvSpPr>
      <xdr:spPr>
        <a:xfrm>
          <a:off x="3733800" y="10406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130628</xdr:rowOff>
    </xdr:from>
    <xdr:to>
      <xdr:col>15</xdr:col>
      <xdr:colOff>133350</xdr:colOff>
      <xdr:row>62</xdr:row>
      <xdr:rowOff>60778</xdr:rowOff>
    </xdr:to>
    <xdr:sp macro="" textlink="">
      <xdr:nvSpPr>
        <xdr:cNvPr id="158" name="楕円 157"/>
        <xdr:cNvSpPr/>
      </xdr:nvSpPr>
      <xdr:spPr>
        <a:xfrm>
          <a:off x="3175000" y="1058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70955</xdr:rowOff>
    </xdr:from>
    <xdr:ext cx="762000" cy="259045"/>
    <xdr:sp macro="" textlink="">
      <xdr:nvSpPr>
        <xdr:cNvPr id="159" name="テキスト ボックス 158"/>
        <xdr:cNvSpPr txBox="1"/>
      </xdr:nvSpPr>
      <xdr:spPr>
        <a:xfrm>
          <a:off x="2844800" y="1035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99604</xdr:rowOff>
    </xdr:from>
    <xdr:to>
      <xdr:col>11</xdr:col>
      <xdr:colOff>82550</xdr:colOff>
      <xdr:row>62</xdr:row>
      <xdr:rowOff>29754</xdr:rowOff>
    </xdr:to>
    <xdr:sp macro="" textlink="">
      <xdr:nvSpPr>
        <xdr:cNvPr id="160" name="楕円 159"/>
        <xdr:cNvSpPr/>
      </xdr:nvSpPr>
      <xdr:spPr>
        <a:xfrm>
          <a:off x="2286000" y="1055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39931</xdr:rowOff>
    </xdr:from>
    <xdr:ext cx="762000" cy="259045"/>
    <xdr:sp macro="" textlink="">
      <xdr:nvSpPr>
        <xdr:cNvPr id="161" name="テキスト ボックス 160"/>
        <xdr:cNvSpPr txBox="1"/>
      </xdr:nvSpPr>
      <xdr:spPr>
        <a:xfrm>
          <a:off x="1955800" y="10326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150404</xdr:rowOff>
    </xdr:from>
    <xdr:to>
      <xdr:col>7</xdr:col>
      <xdr:colOff>31750</xdr:colOff>
      <xdr:row>61</xdr:row>
      <xdr:rowOff>80554</xdr:rowOff>
    </xdr:to>
    <xdr:sp macro="" textlink="">
      <xdr:nvSpPr>
        <xdr:cNvPr id="162" name="楕円 161"/>
        <xdr:cNvSpPr/>
      </xdr:nvSpPr>
      <xdr:spPr>
        <a:xfrm>
          <a:off x="1397000" y="1043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90731</xdr:rowOff>
    </xdr:from>
    <xdr:ext cx="762000" cy="259045"/>
    <xdr:sp macro="" textlink="">
      <xdr:nvSpPr>
        <xdr:cNvPr id="163" name="テキスト ボックス 162"/>
        <xdr:cNvSpPr txBox="1"/>
      </xdr:nvSpPr>
      <xdr:spPr>
        <a:xfrm>
          <a:off x="1066800" y="1020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[245,364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域が東西方向に長く伸びているなどの地理的要因などから、支所、保育園、幼稚園、小中学校などの公共施設数が類似団体に比べ多い。また恒常的な人口減少に伴い、１人当たりの決算額は高くなっている。</a:t>
          </a:r>
        </a:p>
        <a:p>
          <a:r>
            <a:rPr kumimoji="1" lang="ja-JP" altLang="en-US" sz="1300">
              <a:latin typeface="ＭＳ Ｐゴシック" panose="020B0600070205080204" pitchFamily="50" charset="-128"/>
              <a:ea typeface="ＭＳ Ｐゴシック" panose="020B0600070205080204" pitchFamily="50" charset="-128"/>
            </a:rPr>
            <a:t>　また、ふるさと寄附をしていただいた方への、町のＰＲを行う振興事業の増額により物件費が増加した。</a:t>
          </a:r>
        </a:p>
        <a:p>
          <a:r>
            <a:rPr kumimoji="1" lang="ja-JP" altLang="en-US" sz="1300">
              <a:latin typeface="ＭＳ Ｐゴシック" panose="020B0600070205080204" pitchFamily="50" charset="-128"/>
              <a:ea typeface="ＭＳ Ｐゴシック" panose="020B0600070205080204" pitchFamily="50" charset="-128"/>
            </a:rPr>
            <a:t>　今後は行政改革の推進などにより、物件費を中心に削減に努めていく。</a:t>
          </a: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0" name="直線コネクタ 179"/>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1" name="テキスト ボックス 180"/>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2" name="直線コネクタ 181"/>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3" name="テキスト ボックス 182"/>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4" name="直線コネクタ 183"/>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5" name="テキスト ボックス 184"/>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6" name="直線コネクタ 185"/>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7" name="テキスト ボックス 186"/>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148721</xdr:rowOff>
    </xdr:from>
    <xdr:to>
      <xdr:col>23</xdr:col>
      <xdr:colOff>133350</xdr:colOff>
      <xdr:row>87</xdr:row>
      <xdr:rowOff>144743</xdr:rowOff>
    </xdr:to>
    <xdr:cxnSp macro="">
      <xdr:nvCxnSpPr>
        <xdr:cNvPr id="191" name="直線コネクタ 190"/>
        <xdr:cNvCxnSpPr/>
      </xdr:nvCxnSpPr>
      <xdr:spPr>
        <a:xfrm flipV="1">
          <a:off x="4953000" y="13864721"/>
          <a:ext cx="0" cy="11961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116820</xdr:rowOff>
    </xdr:from>
    <xdr:ext cx="762000" cy="259045"/>
    <xdr:sp macro="" textlink="">
      <xdr:nvSpPr>
        <xdr:cNvPr id="192" name="人件費・物件費等の状況最小値テキスト"/>
        <xdr:cNvSpPr txBox="1"/>
      </xdr:nvSpPr>
      <xdr:spPr>
        <a:xfrm>
          <a:off x="5041900" y="15032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144743</xdr:rowOff>
    </xdr:from>
    <xdr:to>
      <xdr:col>24</xdr:col>
      <xdr:colOff>12700</xdr:colOff>
      <xdr:row>87</xdr:row>
      <xdr:rowOff>144743</xdr:rowOff>
    </xdr:to>
    <xdr:cxnSp macro="">
      <xdr:nvCxnSpPr>
        <xdr:cNvPr id="193" name="直線コネクタ 192"/>
        <xdr:cNvCxnSpPr/>
      </xdr:nvCxnSpPr>
      <xdr:spPr>
        <a:xfrm>
          <a:off x="4864100" y="15060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63648</xdr:rowOff>
    </xdr:from>
    <xdr:ext cx="762000" cy="259045"/>
    <xdr:sp macro="" textlink="">
      <xdr:nvSpPr>
        <xdr:cNvPr id="194" name="人件費・物件費等の状況最大値テキスト"/>
        <xdr:cNvSpPr txBox="1"/>
      </xdr:nvSpPr>
      <xdr:spPr>
        <a:xfrm>
          <a:off x="5041900" y="1360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148721</xdr:rowOff>
    </xdr:from>
    <xdr:to>
      <xdr:col>24</xdr:col>
      <xdr:colOff>12700</xdr:colOff>
      <xdr:row>80</xdr:row>
      <xdr:rowOff>148721</xdr:rowOff>
    </xdr:to>
    <xdr:cxnSp macro="">
      <xdr:nvCxnSpPr>
        <xdr:cNvPr id="195" name="直線コネクタ 194"/>
        <xdr:cNvCxnSpPr/>
      </xdr:nvCxnSpPr>
      <xdr:spPr>
        <a:xfrm>
          <a:off x="4864100" y="13864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52484</xdr:rowOff>
    </xdr:from>
    <xdr:to>
      <xdr:col>23</xdr:col>
      <xdr:colOff>133350</xdr:colOff>
      <xdr:row>85</xdr:row>
      <xdr:rowOff>9376</xdr:rowOff>
    </xdr:to>
    <xdr:cxnSp macro="">
      <xdr:nvCxnSpPr>
        <xdr:cNvPr id="196" name="直線コネクタ 195"/>
        <xdr:cNvCxnSpPr/>
      </xdr:nvCxnSpPr>
      <xdr:spPr>
        <a:xfrm>
          <a:off x="4114800" y="14454284"/>
          <a:ext cx="838200" cy="128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55616</xdr:rowOff>
    </xdr:from>
    <xdr:ext cx="762000" cy="259045"/>
    <xdr:sp macro="" textlink="">
      <xdr:nvSpPr>
        <xdr:cNvPr id="197" name="人件費・物件費等の状況平均値テキスト"/>
        <xdr:cNvSpPr txBox="1"/>
      </xdr:nvSpPr>
      <xdr:spPr>
        <a:xfrm>
          <a:off x="5041900" y="139430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39089</xdr:rowOff>
    </xdr:from>
    <xdr:to>
      <xdr:col>23</xdr:col>
      <xdr:colOff>184150</xdr:colOff>
      <xdr:row>82</xdr:row>
      <xdr:rowOff>140689</xdr:rowOff>
    </xdr:to>
    <xdr:sp macro="" textlink="">
      <xdr:nvSpPr>
        <xdr:cNvPr id="198" name="フローチャート: 判断 197"/>
        <xdr:cNvSpPr/>
      </xdr:nvSpPr>
      <xdr:spPr>
        <a:xfrm>
          <a:off x="4902200" y="1409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80992</xdr:rowOff>
    </xdr:from>
    <xdr:to>
      <xdr:col>19</xdr:col>
      <xdr:colOff>133350</xdr:colOff>
      <xdr:row>84</xdr:row>
      <xdr:rowOff>52484</xdr:rowOff>
    </xdr:to>
    <xdr:cxnSp macro="">
      <xdr:nvCxnSpPr>
        <xdr:cNvPr id="199" name="直線コネクタ 198"/>
        <xdr:cNvCxnSpPr/>
      </xdr:nvCxnSpPr>
      <xdr:spPr>
        <a:xfrm>
          <a:off x="3225800" y="14311342"/>
          <a:ext cx="889000" cy="142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39971</xdr:rowOff>
    </xdr:from>
    <xdr:to>
      <xdr:col>19</xdr:col>
      <xdr:colOff>184150</xdr:colOff>
      <xdr:row>82</xdr:row>
      <xdr:rowOff>141571</xdr:rowOff>
    </xdr:to>
    <xdr:sp macro="" textlink="">
      <xdr:nvSpPr>
        <xdr:cNvPr id="200" name="フローチャート: 判断 199"/>
        <xdr:cNvSpPr/>
      </xdr:nvSpPr>
      <xdr:spPr>
        <a:xfrm>
          <a:off x="4064000" y="1409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151748</xdr:rowOff>
    </xdr:from>
    <xdr:ext cx="736600" cy="259045"/>
    <xdr:sp macro="" textlink="">
      <xdr:nvSpPr>
        <xdr:cNvPr id="201" name="テキスト ボックス 200"/>
        <xdr:cNvSpPr txBox="1"/>
      </xdr:nvSpPr>
      <xdr:spPr>
        <a:xfrm>
          <a:off x="3733800" y="13867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111799</xdr:rowOff>
    </xdr:from>
    <xdr:to>
      <xdr:col>15</xdr:col>
      <xdr:colOff>82550</xdr:colOff>
      <xdr:row>83</xdr:row>
      <xdr:rowOff>80992</xdr:rowOff>
    </xdr:to>
    <xdr:cxnSp macro="">
      <xdr:nvCxnSpPr>
        <xdr:cNvPr id="202" name="直線コネクタ 201"/>
        <xdr:cNvCxnSpPr/>
      </xdr:nvCxnSpPr>
      <xdr:spPr>
        <a:xfrm>
          <a:off x="2336800" y="14170699"/>
          <a:ext cx="889000" cy="14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8840</xdr:rowOff>
    </xdr:from>
    <xdr:to>
      <xdr:col>15</xdr:col>
      <xdr:colOff>133350</xdr:colOff>
      <xdr:row>82</xdr:row>
      <xdr:rowOff>110440</xdr:rowOff>
    </xdr:to>
    <xdr:sp macro="" textlink="">
      <xdr:nvSpPr>
        <xdr:cNvPr id="203" name="フローチャート: 判断 202"/>
        <xdr:cNvSpPr/>
      </xdr:nvSpPr>
      <xdr:spPr>
        <a:xfrm>
          <a:off x="3175000" y="1406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120617</xdr:rowOff>
    </xdr:from>
    <xdr:ext cx="762000" cy="259045"/>
    <xdr:sp macro="" textlink="">
      <xdr:nvSpPr>
        <xdr:cNvPr id="204" name="テキスト ボックス 203"/>
        <xdr:cNvSpPr txBox="1"/>
      </xdr:nvSpPr>
      <xdr:spPr>
        <a:xfrm>
          <a:off x="2844800" y="1383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94005</xdr:rowOff>
    </xdr:from>
    <xdr:to>
      <xdr:col>11</xdr:col>
      <xdr:colOff>31750</xdr:colOff>
      <xdr:row>82</xdr:row>
      <xdr:rowOff>111799</xdr:rowOff>
    </xdr:to>
    <xdr:cxnSp macro="">
      <xdr:nvCxnSpPr>
        <xdr:cNvPr id="205" name="直線コネクタ 204"/>
        <xdr:cNvCxnSpPr/>
      </xdr:nvCxnSpPr>
      <xdr:spPr>
        <a:xfrm>
          <a:off x="1447800" y="14152905"/>
          <a:ext cx="889000" cy="1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5742</xdr:rowOff>
    </xdr:from>
    <xdr:to>
      <xdr:col>11</xdr:col>
      <xdr:colOff>82550</xdr:colOff>
      <xdr:row>81</xdr:row>
      <xdr:rowOff>107342</xdr:rowOff>
    </xdr:to>
    <xdr:sp macro="" textlink="">
      <xdr:nvSpPr>
        <xdr:cNvPr id="206" name="フローチャート: 判断 205"/>
        <xdr:cNvSpPr/>
      </xdr:nvSpPr>
      <xdr:spPr>
        <a:xfrm>
          <a:off x="2286000" y="1389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117519</xdr:rowOff>
    </xdr:from>
    <xdr:ext cx="762000" cy="259045"/>
    <xdr:sp macro="" textlink="">
      <xdr:nvSpPr>
        <xdr:cNvPr id="207" name="テキスト ボックス 206"/>
        <xdr:cNvSpPr txBox="1"/>
      </xdr:nvSpPr>
      <xdr:spPr>
        <a:xfrm>
          <a:off x="1955800" y="13662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155707</xdr:rowOff>
    </xdr:from>
    <xdr:to>
      <xdr:col>7</xdr:col>
      <xdr:colOff>31750</xdr:colOff>
      <xdr:row>81</xdr:row>
      <xdr:rowOff>85857</xdr:rowOff>
    </xdr:to>
    <xdr:sp macro="" textlink="">
      <xdr:nvSpPr>
        <xdr:cNvPr id="208" name="フローチャート: 判断 207"/>
        <xdr:cNvSpPr/>
      </xdr:nvSpPr>
      <xdr:spPr>
        <a:xfrm>
          <a:off x="1397000" y="1387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96034</xdr:rowOff>
    </xdr:from>
    <xdr:ext cx="762000" cy="259045"/>
    <xdr:sp macro="" textlink="">
      <xdr:nvSpPr>
        <xdr:cNvPr id="209" name="テキスト ボックス 208"/>
        <xdr:cNvSpPr txBox="1"/>
      </xdr:nvSpPr>
      <xdr:spPr>
        <a:xfrm>
          <a:off x="1066800" y="1364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130026</xdr:rowOff>
    </xdr:from>
    <xdr:to>
      <xdr:col>23</xdr:col>
      <xdr:colOff>184150</xdr:colOff>
      <xdr:row>85</xdr:row>
      <xdr:rowOff>60176</xdr:rowOff>
    </xdr:to>
    <xdr:sp macro="" textlink="">
      <xdr:nvSpPr>
        <xdr:cNvPr id="215" name="楕円 214"/>
        <xdr:cNvSpPr/>
      </xdr:nvSpPr>
      <xdr:spPr>
        <a:xfrm>
          <a:off x="4902200" y="1453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102103</xdr:rowOff>
    </xdr:from>
    <xdr:ext cx="762000" cy="259045"/>
    <xdr:sp macro="" textlink="">
      <xdr:nvSpPr>
        <xdr:cNvPr id="216" name="人件費・物件費等の状況該当値テキスト"/>
        <xdr:cNvSpPr txBox="1"/>
      </xdr:nvSpPr>
      <xdr:spPr>
        <a:xfrm>
          <a:off x="5041900" y="1450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1684</xdr:rowOff>
    </xdr:from>
    <xdr:to>
      <xdr:col>19</xdr:col>
      <xdr:colOff>184150</xdr:colOff>
      <xdr:row>84</xdr:row>
      <xdr:rowOff>103284</xdr:rowOff>
    </xdr:to>
    <xdr:sp macro="" textlink="">
      <xdr:nvSpPr>
        <xdr:cNvPr id="217" name="楕円 216"/>
        <xdr:cNvSpPr/>
      </xdr:nvSpPr>
      <xdr:spPr>
        <a:xfrm>
          <a:off x="4064000" y="1440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88061</xdr:rowOff>
    </xdr:from>
    <xdr:ext cx="736600" cy="259045"/>
    <xdr:sp macro="" textlink="">
      <xdr:nvSpPr>
        <xdr:cNvPr id="218" name="テキスト ボックス 217"/>
        <xdr:cNvSpPr txBox="1"/>
      </xdr:nvSpPr>
      <xdr:spPr>
        <a:xfrm>
          <a:off x="3733800" y="14489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30192</xdr:rowOff>
    </xdr:from>
    <xdr:to>
      <xdr:col>15</xdr:col>
      <xdr:colOff>133350</xdr:colOff>
      <xdr:row>83</xdr:row>
      <xdr:rowOff>131792</xdr:rowOff>
    </xdr:to>
    <xdr:sp macro="" textlink="">
      <xdr:nvSpPr>
        <xdr:cNvPr id="219" name="楕円 218"/>
        <xdr:cNvSpPr/>
      </xdr:nvSpPr>
      <xdr:spPr>
        <a:xfrm>
          <a:off x="3175000" y="1426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116569</xdr:rowOff>
    </xdr:from>
    <xdr:ext cx="762000" cy="259045"/>
    <xdr:sp macro="" textlink="">
      <xdr:nvSpPr>
        <xdr:cNvPr id="220" name="テキスト ボックス 219"/>
        <xdr:cNvSpPr txBox="1"/>
      </xdr:nvSpPr>
      <xdr:spPr>
        <a:xfrm>
          <a:off x="2844800" y="14346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60999</xdr:rowOff>
    </xdr:from>
    <xdr:to>
      <xdr:col>11</xdr:col>
      <xdr:colOff>82550</xdr:colOff>
      <xdr:row>82</xdr:row>
      <xdr:rowOff>162599</xdr:rowOff>
    </xdr:to>
    <xdr:sp macro="" textlink="">
      <xdr:nvSpPr>
        <xdr:cNvPr id="221" name="楕円 220"/>
        <xdr:cNvSpPr/>
      </xdr:nvSpPr>
      <xdr:spPr>
        <a:xfrm>
          <a:off x="2286000" y="1411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147376</xdr:rowOff>
    </xdr:from>
    <xdr:ext cx="762000" cy="259045"/>
    <xdr:sp macro="" textlink="">
      <xdr:nvSpPr>
        <xdr:cNvPr id="222" name="テキスト ボックス 221"/>
        <xdr:cNvSpPr txBox="1"/>
      </xdr:nvSpPr>
      <xdr:spPr>
        <a:xfrm>
          <a:off x="1955800" y="14206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43205</xdr:rowOff>
    </xdr:from>
    <xdr:to>
      <xdr:col>7</xdr:col>
      <xdr:colOff>31750</xdr:colOff>
      <xdr:row>82</xdr:row>
      <xdr:rowOff>144805</xdr:rowOff>
    </xdr:to>
    <xdr:sp macro="" textlink="">
      <xdr:nvSpPr>
        <xdr:cNvPr id="223" name="楕円 222"/>
        <xdr:cNvSpPr/>
      </xdr:nvSpPr>
      <xdr:spPr>
        <a:xfrm>
          <a:off x="1397000" y="1410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129582</xdr:rowOff>
    </xdr:from>
    <xdr:ext cx="762000" cy="259045"/>
    <xdr:sp macro="" textlink="">
      <xdr:nvSpPr>
        <xdr:cNvPr id="224" name="テキスト ボックス 223"/>
        <xdr:cNvSpPr txBox="1"/>
      </xdr:nvSpPr>
      <xdr:spPr>
        <a:xfrm>
          <a:off x="1066800" y="14188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年度数値は前年度数値を引用しており、１０１．２ポイントと依然１００ポイントを上回っている。過年度と比べると同水準であるが、今後も、国家公務員の給与制度に準ずることを基本に、引き続き給与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107648</xdr:rowOff>
    </xdr:from>
    <xdr:to>
      <xdr:col>81</xdr:col>
      <xdr:colOff>44450</xdr:colOff>
      <xdr:row>90</xdr:row>
      <xdr:rowOff>105229</xdr:rowOff>
    </xdr:to>
    <xdr:cxnSp macro="">
      <xdr:nvCxnSpPr>
        <xdr:cNvPr id="255" name="直線コネクタ 254"/>
        <xdr:cNvCxnSpPr/>
      </xdr:nvCxnSpPr>
      <xdr:spPr>
        <a:xfrm flipV="1">
          <a:off x="17018000" y="13823648"/>
          <a:ext cx="0" cy="1712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77306</xdr:rowOff>
    </xdr:from>
    <xdr:ext cx="762000" cy="259045"/>
    <xdr:sp macro="" textlink="">
      <xdr:nvSpPr>
        <xdr:cNvPr id="256" name="給与水準   （国との比較）最小値テキスト"/>
        <xdr:cNvSpPr txBox="1"/>
      </xdr:nvSpPr>
      <xdr:spPr>
        <a:xfrm>
          <a:off x="17106900" y="1550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105229</xdr:rowOff>
    </xdr:from>
    <xdr:to>
      <xdr:col>81</xdr:col>
      <xdr:colOff>133350</xdr:colOff>
      <xdr:row>90</xdr:row>
      <xdr:rowOff>105229</xdr:rowOff>
    </xdr:to>
    <xdr:cxnSp macro="">
      <xdr:nvCxnSpPr>
        <xdr:cNvPr id="257" name="直線コネクタ 256"/>
        <xdr:cNvCxnSpPr/>
      </xdr:nvCxnSpPr>
      <xdr:spPr>
        <a:xfrm>
          <a:off x="16929100" y="1553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22575</xdr:rowOff>
    </xdr:from>
    <xdr:ext cx="762000" cy="259045"/>
    <xdr:sp macro="" textlink="">
      <xdr:nvSpPr>
        <xdr:cNvPr id="258" name="給与水準   （国との比較）最大値テキスト"/>
        <xdr:cNvSpPr txBox="1"/>
      </xdr:nvSpPr>
      <xdr:spPr>
        <a:xfrm>
          <a:off x="17106900" y="1356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107648</xdr:rowOff>
    </xdr:from>
    <xdr:to>
      <xdr:col>81</xdr:col>
      <xdr:colOff>133350</xdr:colOff>
      <xdr:row>80</xdr:row>
      <xdr:rowOff>107648</xdr:rowOff>
    </xdr:to>
    <xdr:cxnSp macro="">
      <xdr:nvCxnSpPr>
        <xdr:cNvPr id="259" name="直線コネクタ 258"/>
        <xdr:cNvCxnSpPr/>
      </xdr:nvCxnSpPr>
      <xdr:spPr>
        <a:xfrm>
          <a:off x="16929100" y="1382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115812</xdr:rowOff>
    </xdr:from>
    <xdr:to>
      <xdr:col>81</xdr:col>
      <xdr:colOff>44450</xdr:colOff>
      <xdr:row>89</xdr:row>
      <xdr:rowOff>115812</xdr:rowOff>
    </xdr:to>
    <xdr:cxnSp macro="">
      <xdr:nvCxnSpPr>
        <xdr:cNvPr id="260" name="直線コネクタ 259"/>
        <xdr:cNvCxnSpPr/>
      </xdr:nvCxnSpPr>
      <xdr:spPr>
        <a:xfrm>
          <a:off x="16179800" y="1537486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147761</xdr:rowOff>
    </xdr:from>
    <xdr:ext cx="762000" cy="259045"/>
    <xdr:sp macro="" textlink="">
      <xdr:nvSpPr>
        <xdr:cNvPr id="261" name="給与水準   （国との比較）平均値テキスト"/>
        <xdr:cNvSpPr txBox="1"/>
      </xdr:nvSpPr>
      <xdr:spPr>
        <a:xfrm>
          <a:off x="17106900" y="147210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62" name="フローチャート: 判断 261"/>
        <xdr:cNvSpPr/>
      </xdr:nvSpPr>
      <xdr:spPr>
        <a:xfrm>
          <a:off x="169672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115812</xdr:rowOff>
    </xdr:from>
    <xdr:to>
      <xdr:col>77</xdr:col>
      <xdr:colOff>44450</xdr:colOff>
      <xdr:row>89</xdr:row>
      <xdr:rowOff>115812</xdr:rowOff>
    </xdr:to>
    <xdr:cxnSp macro="">
      <xdr:nvCxnSpPr>
        <xdr:cNvPr id="263" name="直線コネクタ 262"/>
        <xdr:cNvCxnSpPr/>
      </xdr:nvCxnSpPr>
      <xdr:spPr>
        <a:xfrm>
          <a:off x="15290800" y="153748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119743</xdr:rowOff>
    </xdr:from>
    <xdr:to>
      <xdr:col>77</xdr:col>
      <xdr:colOff>95250</xdr:colOff>
      <xdr:row>87</xdr:row>
      <xdr:rowOff>49893</xdr:rowOff>
    </xdr:to>
    <xdr:sp macro="" textlink="">
      <xdr:nvSpPr>
        <xdr:cNvPr id="264" name="フローチャート: 判断 263"/>
        <xdr:cNvSpPr/>
      </xdr:nvSpPr>
      <xdr:spPr>
        <a:xfrm>
          <a:off x="16129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60070</xdr:rowOff>
    </xdr:from>
    <xdr:ext cx="736600" cy="259045"/>
    <xdr:sp macro="" textlink="">
      <xdr:nvSpPr>
        <xdr:cNvPr id="265" name="テキスト ボックス 264"/>
        <xdr:cNvSpPr txBox="1"/>
      </xdr:nvSpPr>
      <xdr:spPr>
        <a:xfrm>
          <a:off x="15798800" y="1463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104321</xdr:rowOff>
    </xdr:from>
    <xdr:to>
      <xdr:col>72</xdr:col>
      <xdr:colOff>203200</xdr:colOff>
      <xdr:row>89</xdr:row>
      <xdr:rowOff>115812</xdr:rowOff>
    </xdr:to>
    <xdr:cxnSp macro="">
      <xdr:nvCxnSpPr>
        <xdr:cNvPr id="266" name="直線コネクタ 265"/>
        <xdr:cNvCxnSpPr/>
      </xdr:nvCxnSpPr>
      <xdr:spPr>
        <a:xfrm>
          <a:off x="14401800" y="1536337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142723</xdr:rowOff>
    </xdr:from>
    <xdr:to>
      <xdr:col>73</xdr:col>
      <xdr:colOff>44450</xdr:colOff>
      <xdr:row>87</xdr:row>
      <xdr:rowOff>72873</xdr:rowOff>
    </xdr:to>
    <xdr:sp macro="" textlink="">
      <xdr:nvSpPr>
        <xdr:cNvPr id="267" name="フローチャート: 判断 266"/>
        <xdr:cNvSpPr/>
      </xdr:nvSpPr>
      <xdr:spPr>
        <a:xfrm>
          <a:off x="15240000" y="1488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83050</xdr:rowOff>
    </xdr:from>
    <xdr:ext cx="762000" cy="259045"/>
    <xdr:sp macro="" textlink="">
      <xdr:nvSpPr>
        <xdr:cNvPr id="268" name="テキスト ボックス 267"/>
        <xdr:cNvSpPr txBox="1"/>
      </xdr:nvSpPr>
      <xdr:spPr>
        <a:xfrm>
          <a:off x="14909800" y="1465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92832</xdr:rowOff>
    </xdr:from>
    <xdr:to>
      <xdr:col>68</xdr:col>
      <xdr:colOff>152400</xdr:colOff>
      <xdr:row>89</xdr:row>
      <xdr:rowOff>104321</xdr:rowOff>
    </xdr:to>
    <xdr:cxnSp macro="">
      <xdr:nvCxnSpPr>
        <xdr:cNvPr id="269" name="直線コネクタ 268"/>
        <xdr:cNvCxnSpPr/>
      </xdr:nvCxnSpPr>
      <xdr:spPr>
        <a:xfrm>
          <a:off x="13512800" y="15351882"/>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73782</xdr:rowOff>
    </xdr:from>
    <xdr:to>
      <xdr:col>68</xdr:col>
      <xdr:colOff>203200</xdr:colOff>
      <xdr:row>87</xdr:row>
      <xdr:rowOff>3932</xdr:rowOff>
    </xdr:to>
    <xdr:sp macro="" textlink="">
      <xdr:nvSpPr>
        <xdr:cNvPr id="270" name="フローチャート: 判断 269"/>
        <xdr:cNvSpPr/>
      </xdr:nvSpPr>
      <xdr:spPr>
        <a:xfrm>
          <a:off x="14351000" y="1481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14109</xdr:rowOff>
    </xdr:from>
    <xdr:ext cx="762000" cy="259045"/>
    <xdr:sp macro="" textlink="">
      <xdr:nvSpPr>
        <xdr:cNvPr id="271" name="テキスト ボックス 270"/>
        <xdr:cNvSpPr txBox="1"/>
      </xdr:nvSpPr>
      <xdr:spPr>
        <a:xfrm>
          <a:off x="14020800" y="14587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62291</xdr:rowOff>
    </xdr:from>
    <xdr:to>
      <xdr:col>64</xdr:col>
      <xdr:colOff>152400</xdr:colOff>
      <xdr:row>86</xdr:row>
      <xdr:rowOff>163891</xdr:rowOff>
    </xdr:to>
    <xdr:sp macro="" textlink="">
      <xdr:nvSpPr>
        <xdr:cNvPr id="272" name="フローチャート: 判断 271"/>
        <xdr:cNvSpPr/>
      </xdr:nvSpPr>
      <xdr:spPr>
        <a:xfrm>
          <a:off x="13462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2618</xdr:rowOff>
    </xdr:from>
    <xdr:ext cx="762000" cy="259045"/>
    <xdr:sp macro="" textlink="">
      <xdr:nvSpPr>
        <xdr:cNvPr id="273" name="テキスト ボックス 272"/>
        <xdr:cNvSpPr txBox="1"/>
      </xdr:nvSpPr>
      <xdr:spPr>
        <a:xfrm>
          <a:off x="13131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65012</xdr:rowOff>
    </xdr:from>
    <xdr:to>
      <xdr:col>81</xdr:col>
      <xdr:colOff>95250</xdr:colOff>
      <xdr:row>89</xdr:row>
      <xdr:rowOff>166612</xdr:rowOff>
    </xdr:to>
    <xdr:sp macro="" textlink="">
      <xdr:nvSpPr>
        <xdr:cNvPr id="279" name="楕円 278"/>
        <xdr:cNvSpPr/>
      </xdr:nvSpPr>
      <xdr:spPr>
        <a:xfrm>
          <a:off x="16967200" y="1532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89</xdr:row>
      <xdr:rowOff>37089</xdr:rowOff>
    </xdr:from>
    <xdr:ext cx="762000" cy="259045"/>
    <xdr:sp macro="" textlink="">
      <xdr:nvSpPr>
        <xdr:cNvPr id="280" name="給与水準   （国との比較）該当値テキスト"/>
        <xdr:cNvSpPr txBox="1"/>
      </xdr:nvSpPr>
      <xdr:spPr>
        <a:xfrm>
          <a:off x="17106900" y="152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65012</xdr:rowOff>
    </xdr:from>
    <xdr:to>
      <xdr:col>77</xdr:col>
      <xdr:colOff>95250</xdr:colOff>
      <xdr:row>89</xdr:row>
      <xdr:rowOff>166612</xdr:rowOff>
    </xdr:to>
    <xdr:sp macro="" textlink="">
      <xdr:nvSpPr>
        <xdr:cNvPr id="281" name="楕円 280"/>
        <xdr:cNvSpPr/>
      </xdr:nvSpPr>
      <xdr:spPr>
        <a:xfrm>
          <a:off x="16129000" y="1532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151389</xdr:rowOff>
    </xdr:from>
    <xdr:ext cx="736600" cy="259045"/>
    <xdr:sp macro="" textlink="">
      <xdr:nvSpPr>
        <xdr:cNvPr id="282" name="テキスト ボックス 281"/>
        <xdr:cNvSpPr txBox="1"/>
      </xdr:nvSpPr>
      <xdr:spPr>
        <a:xfrm>
          <a:off x="15798800" y="15410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65012</xdr:rowOff>
    </xdr:from>
    <xdr:to>
      <xdr:col>73</xdr:col>
      <xdr:colOff>44450</xdr:colOff>
      <xdr:row>89</xdr:row>
      <xdr:rowOff>166612</xdr:rowOff>
    </xdr:to>
    <xdr:sp macro="" textlink="">
      <xdr:nvSpPr>
        <xdr:cNvPr id="283" name="楕円 282"/>
        <xdr:cNvSpPr/>
      </xdr:nvSpPr>
      <xdr:spPr>
        <a:xfrm>
          <a:off x="15240000" y="1532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151389</xdr:rowOff>
    </xdr:from>
    <xdr:ext cx="762000" cy="259045"/>
    <xdr:sp macro="" textlink="">
      <xdr:nvSpPr>
        <xdr:cNvPr id="284" name="テキスト ボックス 283"/>
        <xdr:cNvSpPr txBox="1"/>
      </xdr:nvSpPr>
      <xdr:spPr>
        <a:xfrm>
          <a:off x="14909800" y="1541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53521</xdr:rowOff>
    </xdr:from>
    <xdr:to>
      <xdr:col>68</xdr:col>
      <xdr:colOff>203200</xdr:colOff>
      <xdr:row>89</xdr:row>
      <xdr:rowOff>155121</xdr:rowOff>
    </xdr:to>
    <xdr:sp macro="" textlink="">
      <xdr:nvSpPr>
        <xdr:cNvPr id="285" name="楕円 284"/>
        <xdr:cNvSpPr/>
      </xdr:nvSpPr>
      <xdr:spPr>
        <a:xfrm>
          <a:off x="14351000" y="153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139898</xdr:rowOff>
    </xdr:from>
    <xdr:ext cx="762000" cy="259045"/>
    <xdr:sp macro="" textlink="">
      <xdr:nvSpPr>
        <xdr:cNvPr id="286" name="テキスト ボックス 285"/>
        <xdr:cNvSpPr txBox="1"/>
      </xdr:nvSpPr>
      <xdr:spPr>
        <a:xfrm>
          <a:off x="14020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42032</xdr:rowOff>
    </xdr:from>
    <xdr:to>
      <xdr:col>64</xdr:col>
      <xdr:colOff>152400</xdr:colOff>
      <xdr:row>89</xdr:row>
      <xdr:rowOff>143632</xdr:rowOff>
    </xdr:to>
    <xdr:sp macro="" textlink="">
      <xdr:nvSpPr>
        <xdr:cNvPr id="287" name="楕円 286"/>
        <xdr:cNvSpPr/>
      </xdr:nvSpPr>
      <xdr:spPr>
        <a:xfrm>
          <a:off x="13462000" y="1530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128409</xdr:rowOff>
    </xdr:from>
    <xdr:ext cx="762000" cy="259045"/>
    <xdr:sp macro="" textlink="">
      <xdr:nvSpPr>
        <xdr:cNvPr id="288" name="テキスト ボックス 287"/>
        <xdr:cNvSpPr txBox="1"/>
      </xdr:nvSpPr>
      <xdr:spPr>
        <a:xfrm>
          <a:off x="13131800" y="15387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町立で保育園３園、幼稚園３園、こども園１園の運営により、民生及び教育部門で多くなっている。また町域が広く管理町道等が多いため、土木部門で多くなっている。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また、新東名関連などの大規模プロジェクトや移住・定住の推進など新たな事務の増大により、新規採用を増やしており、しばらくは増加傾向にある。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144235</xdr:rowOff>
    </xdr:from>
    <xdr:to>
      <xdr:col>81</xdr:col>
      <xdr:colOff>44450</xdr:colOff>
      <xdr:row>67</xdr:row>
      <xdr:rowOff>47837</xdr:rowOff>
    </xdr:to>
    <xdr:cxnSp macro="">
      <xdr:nvCxnSpPr>
        <xdr:cNvPr id="320" name="直線コネクタ 319"/>
        <xdr:cNvCxnSpPr/>
      </xdr:nvCxnSpPr>
      <xdr:spPr>
        <a:xfrm flipV="1">
          <a:off x="17018000" y="10088335"/>
          <a:ext cx="0" cy="14466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19914</xdr:rowOff>
    </xdr:from>
    <xdr:ext cx="762000" cy="259045"/>
    <xdr:sp macro="" textlink="">
      <xdr:nvSpPr>
        <xdr:cNvPr id="321" name="定員管理の状況最小値テキスト"/>
        <xdr:cNvSpPr txBox="1"/>
      </xdr:nvSpPr>
      <xdr:spPr>
        <a:xfrm>
          <a:off x="17106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47837</xdr:rowOff>
    </xdr:from>
    <xdr:to>
      <xdr:col>81</xdr:col>
      <xdr:colOff>133350</xdr:colOff>
      <xdr:row>67</xdr:row>
      <xdr:rowOff>47837</xdr:rowOff>
    </xdr:to>
    <xdr:cxnSp macro="">
      <xdr:nvCxnSpPr>
        <xdr:cNvPr id="322" name="直線コネクタ 321"/>
        <xdr:cNvCxnSpPr/>
      </xdr:nvCxnSpPr>
      <xdr:spPr>
        <a:xfrm>
          <a:off x="16929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59162</xdr:rowOff>
    </xdr:from>
    <xdr:ext cx="762000" cy="259045"/>
    <xdr:sp macro="" textlink="">
      <xdr:nvSpPr>
        <xdr:cNvPr id="323" name="定員管理の状況最大値テキスト"/>
        <xdr:cNvSpPr txBox="1"/>
      </xdr:nvSpPr>
      <xdr:spPr>
        <a:xfrm>
          <a:off x="17106900" y="983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144235</xdr:rowOff>
    </xdr:from>
    <xdr:to>
      <xdr:col>81</xdr:col>
      <xdr:colOff>133350</xdr:colOff>
      <xdr:row>58</xdr:row>
      <xdr:rowOff>144235</xdr:rowOff>
    </xdr:to>
    <xdr:cxnSp macro="">
      <xdr:nvCxnSpPr>
        <xdr:cNvPr id="324" name="直線コネクタ 323"/>
        <xdr:cNvCxnSpPr/>
      </xdr:nvCxnSpPr>
      <xdr:spPr>
        <a:xfrm>
          <a:off x="16929100" y="1008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54549</xdr:rowOff>
    </xdr:from>
    <xdr:to>
      <xdr:col>81</xdr:col>
      <xdr:colOff>44450</xdr:colOff>
      <xdr:row>63</xdr:row>
      <xdr:rowOff>68338</xdr:rowOff>
    </xdr:to>
    <xdr:cxnSp macro="">
      <xdr:nvCxnSpPr>
        <xdr:cNvPr id="325" name="直線コネクタ 324"/>
        <xdr:cNvCxnSpPr/>
      </xdr:nvCxnSpPr>
      <xdr:spPr>
        <a:xfrm>
          <a:off x="16179800" y="10855899"/>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139113</xdr:rowOff>
    </xdr:from>
    <xdr:ext cx="762000" cy="259045"/>
    <xdr:sp macro="" textlink="">
      <xdr:nvSpPr>
        <xdr:cNvPr id="326" name="定員管理の状況平均値テキスト"/>
        <xdr:cNvSpPr txBox="1"/>
      </xdr:nvSpPr>
      <xdr:spPr>
        <a:xfrm>
          <a:off x="17106900" y="10426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122586</xdr:rowOff>
    </xdr:from>
    <xdr:to>
      <xdr:col>81</xdr:col>
      <xdr:colOff>95250</xdr:colOff>
      <xdr:row>62</xdr:row>
      <xdr:rowOff>52736</xdr:rowOff>
    </xdr:to>
    <xdr:sp macro="" textlink="">
      <xdr:nvSpPr>
        <xdr:cNvPr id="327" name="フローチャート: 判断 326"/>
        <xdr:cNvSpPr/>
      </xdr:nvSpPr>
      <xdr:spPr>
        <a:xfrm>
          <a:off x="16967200" y="1058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159355</xdr:rowOff>
    </xdr:from>
    <xdr:to>
      <xdr:col>77</xdr:col>
      <xdr:colOff>44450</xdr:colOff>
      <xdr:row>63</xdr:row>
      <xdr:rowOff>54549</xdr:rowOff>
    </xdr:to>
    <xdr:cxnSp macro="">
      <xdr:nvCxnSpPr>
        <xdr:cNvPr id="328" name="直線コネクタ 327"/>
        <xdr:cNvCxnSpPr/>
      </xdr:nvCxnSpPr>
      <xdr:spPr>
        <a:xfrm>
          <a:off x="15290800" y="10789255"/>
          <a:ext cx="889000" cy="6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121436</xdr:rowOff>
    </xdr:from>
    <xdr:to>
      <xdr:col>77</xdr:col>
      <xdr:colOff>95250</xdr:colOff>
      <xdr:row>62</xdr:row>
      <xdr:rowOff>51586</xdr:rowOff>
    </xdr:to>
    <xdr:sp macro="" textlink="">
      <xdr:nvSpPr>
        <xdr:cNvPr id="329" name="フローチャート: 判断 328"/>
        <xdr:cNvSpPr/>
      </xdr:nvSpPr>
      <xdr:spPr>
        <a:xfrm>
          <a:off x="16129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61763</xdr:rowOff>
    </xdr:from>
    <xdr:ext cx="736600" cy="259045"/>
    <xdr:sp macro="" textlink="">
      <xdr:nvSpPr>
        <xdr:cNvPr id="330" name="テキスト ボックス 329"/>
        <xdr:cNvSpPr txBox="1"/>
      </xdr:nvSpPr>
      <xdr:spPr>
        <a:xfrm>
          <a:off x="15798800" y="10348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157056</xdr:rowOff>
    </xdr:from>
    <xdr:to>
      <xdr:col>72</xdr:col>
      <xdr:colOff>203200</xdr:colOff>
      <xdr:row>62</xdr:row>
      <xdr:rowOff>159355</xdr:rowOff>
    </xdr:to>
    <xdr:cxnSp macro="">
      <xdr:nvCxnSpPr>
        <xdr:cNvPr id="331" name="直線コネクタ 330"/>
        <xdr:cNvCxnSpPr/>
      </xdr:nvCxnSpPr>
      <xdr:spPr>
        <a:xfrm>
          <a:off x="14401800" y="10786956"/>
          <a:ext cx="8890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101902</xdr:rowOff>
    </xdr:from>
    <xdr:to>
      <xdr:col>73</xdr:col>
      <xdr:colOff>44450</xdr:colOff>
      <xdr:row>62</xdr:row>
      <xdr:rowOff>32052</xdr:rowOff>
    </xdr:to>
    <xdr:sp macro="" textlink="">
      <xdr:nvSpPr>
        <xdr:cNvPr id="332" name="フローチャート: 判断 331"/>
        <xdr:cNvSpPr/>
      </xdr:nvSpPr>
      <xdr:spPr>
        <a:xfrm>
          <a:off x="15240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42229</xdr:rowOff>
    </xdr:from>
    <xdr:ext cx="762000" cy="259045"/>
    <xdr:sp macro="" textlink="">
      <xdr:nvSpPr>
        <xdr:cNvPr id="333" name="テキスト ボックス 332"/>
        <xdr:cNvSpPr txBox="1"/>
      </xdr:nvSpPr>
      <xdr:spPr>
        <a:xfrm>
          <a:off x="14909800" y="1032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120287</xdr:rowOff>
    </xdr:from>
    <xdr:to>
      <xdr:col>68</xdr:col>
      <xdr:colOff>152400</xdr:colOff>
      <xdr:row>62</xdr:row>
      <xdr:rowOff>157056</xdr:rowOff>
    </xdr:to>
    <xdr:cxnSp macro="">
      <xdr:nvCxnSpPr>
        <xdr:cNvPr id="334" name="直線コネクタ 333"/>
        <xdr:cNvCxnSpPr/>
      </xdr:nvCxnSpPr>
      <xdr:spPr>
        <a:xfrm>
          <a:off x="13512800" y="10750187"/>
          <a:ext cx="889000" cy="3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24009</xdr:rowOff>
    </xdr:from>
    <xdr:to>
      <xdr:col>68</xdr:col>
      <xdr:colOff>203200</xdr:colOff>
      <xdr:row>60</xdr:row>
      <xdr:rowOff>125609</xdr:rowOff>
    </xdr:to>
    <xdr:sp macro="" textlink="">
      <xdr:nvSpPr>
        <xdr:cNvPr id="335" name="フローチャート: 判断 334"/>
        <xdr:cNvSpPr/>
      </xdr:nvSpPr>
      <xdr:spPr>
        <a:xfrm>
          <a:off x="14351000" y="103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135786</xdr:rowOff>
    </xdr:from>
    <xdr:ext cx="762000" cy="259045"/>
    <xdr:sp macro="" textlink="">
      <xdr:nvSpPr>
        <xdr:cNvPr id="336" name="テキスト ボックス 335"/>
        <xdr:cNvSpPr txBox="1"/>
      </xdr:nvSpPr>
      <xdr:spPr>
        <a:xfrm>
          <a:off x="14020800" y="10079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25158</xdr:rowOff>
    </xdr:from>
    <xdr:to>
      <xdr:col>64</xdr:col>
      <xdr:colOff>152400</xdr:colOff>
      <xdr:row>60</xdr:row>
      <xdr:rowOff>126758</xdr:rowOff>
    </xdr:to>
    <xdr:sp macro="" textlink="">
      <xdr:nvSpPr>
        <xdr:cNvPr id="337" name="フローチャート: 判断 336"/>
        <xdr:cNvSpPr/>
      </xdr:nvSpPr>
      <xdr:spPr>
        <a:xfrm>
          <a:off x="13462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136935</xdr:rowOff>
    </xdr:from>
    <xdr:ext cx="762000" cy="259045"/>
    <xdr:sp macro="" textlink="">
      <xdr:nvSpPr>
        <xdr:cNvPr id="338" name="テキスト ボックス 337"/>
        <xdr:cNvSpPr txBox="1"/>
      </xdr:nvSpPr>
      <xdr:spPr>
        <a:xfrm>
          <a:off x="13131800" y="1008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17538</xdr:rowOff>
    </xdr:from>
    <xdr:to>
      <xdr:col>81</xdr:col>
      <xdr:colOff>95250</xdr:colOff>
      <xdr:row>63</xdr:row>
      <xdr:rowOff>119138</xdr:rowOff>
    </xdr:to>
    <xdr:sp macro="" textlink="">
      <xdr:nvSpPr>
        <xdr:cNvPr id="344" name="楕円 343"/>
        <xdr:cNvSpPr/>
      </xdr:nvSpPr>
      <xdr:spPr>
        <a:xfrm>
          <a:off x="16967200" y="1081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161065</xdr:rowOff>
    </xdr:from>
    <xdr:ext cx="762000" cy="259045"/>
    <xdr:sp macro="" textlink="">
      <xdr:nvSpPr>
        <xdr:cNvPr id="345" name="定員管理の状況該当値テキスト"/>
        <xdr:cNvSpPr txBox="1"/>
      </xdr:nvSpPr>
      <xdr:spPr>
        <a:xfrm>
          <a:off x="17106900" y="1079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3749</xdr:rowOff>
    </xdr:from>
    <xdr:to>
      <xdr:col>77</xdr:col>
      <xdr:colOff>95250</xdr:colOff>
      <xdr:row>63</xdr:row>
      <xdr:rowOff>105349</xdr:rowOff>
    </xdr:to>
    <xdr:sp macro="" textlink="">
      <xdr:nvSpPr>
        <xdr:cNvPr id="346" name="楕円 345"/>
        <xdr:cNvSpPr/>
      </xdr:nvSpPr>
      <xdr:spPr>
        <a:xfrm>
          <a:off x="16129000" y="1080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90126</xdr:rowOff>
    </xdr:from>
    <xdr:ext cx="736600" cy="259045"/>
    <xdr:sp macro="" textlink="">
      <xdr:nvSpPr>
        <xdr:cNvPr id="347" name="テキスト ボックス 346"/>
        <xdr:cNvSpPr txBox="1"/>
      </xdr:nvSpPr>
      <xdr:spPr>
        <a:xfrm>
          <a:off x="15798800" y="108914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108555</xdr:rowOff>
    </xdr:from>
    <xdr:to>
      <xdr:col>73</xdr:col>
      <xdr:colOff>44450</xdr:colOff>
      <xdr:row>63</xdr:row>
      <xdr:rowOff>38705</xdr:rowOff>
    </xdr:to>
    <xdr:sp macro="" textlink="">
      <xdr:nvSpPr>
        <xdr:cNvPr id="348" name="楕円 347"/>
        <xdr:cNvSpPr/>
      </xdr:nvSpPr>
      <xdr:spPr>
        <a:xfrm>
          <a:off x="15240000" y="1073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23482</xdr:rowOff>
    </xdr:from>
    <xdr:ext cx="762000" cy="259045"/>
    <xdr:sp macro="" textlink="">
      <xdr:nvSpPr>
        <xdr:cNvPr id="349" name="テキスト ボックス 348"/>
        <xdr:cNvSpPr txBox="1"/>
      </xdr:nvSpPr>
      <xdr:spPr>
        <a:xfrm>
          <a:off x="14909800" y="10824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106256</xdr:rowOff>
    </xdr:from>
    <xdr:to>
      <xdr:col>68</xdr:col>
      <xdr:colOff>203200</xdr:colOff>
      <xdr:row>63</xdr:row>
      <xdr:rowOff>36406</xdr:rowOff>
    </xdr:to>
    <xdr:sp macro="" textlink="">
      <xdr:nvSpPr>
        <xdr:cNvPr id="350" name="楕円 349"/>
        <xdr:cNvSpPr/>
      </xdr:nvSpPr>
      <xdr:spPr>
        <a:xfrm>
          <a:off x="14351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21183</xdr:rowOff>
    </xdr:from>
    <xdr:ext cx="762000" cy="259045"/>
    <xdr:sp macro="" textlink="">
      <xdr:nvSpPr>
        <xdr:cNvPr id="351" name="テキスト ボックス 350"/>
        <xdr:cNvSpPr txBox="1"/>
      </xdr:nvSpPr>
      <xdr:spPr>
        <a:xfrm>
          <a:off x="14020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69487</xdr:rowOff>
    </xdr:from>
    <xdr:to>
      <xdr:col>64</xdr:col>
      <xdr:colOff>152400</xdr:colOff>
      <xdr:row>62</xdr:row>
      <xdr:rowOff>171087</xdr:rowOff>
    </xdr:to>
    <xdr:sp macro="" textlink="">
      <xdr:nvSpPr>
        <xdr:cNvPr id="352" name="楕円 351"/>
        <xdr:cNvSpPr/>
      </xdr:nvSpPr>
      <xdr:spPr>
        <a:xfrm>
          <a:off x="13462000" y="1069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155864</xdr:rowOff>
    </xdr:from>
    <xdr:ext cx="762000" cy="259045"/>
    <xdr:sp macro="" textlink="">
      <xdr:nvSpPr>
        <xdr:cNvPr id="353" name="テキスト ボックス 352"/>
        <xdr:cNvSpPr txBox="1"/>
      </xdr:nvSpPr>
      <xdr:spPr>
        <a:xfrm>
          <a:off x="13131800" y="1078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元利償還金の減少により、単年度実質公債費比率は減少した。（平成２９年度は８．７％）</a:t>
          </a:r>
        </a:p>
        <a:p>
          <a:r>
            <a:rPr kumimoji="1" lang="ja-JP" altLang="en-US" sz="1300">
              <a:latin typeface="ＭＳ Ｐゴシック" panose="020B0600070205080204" pitchFamily="50" charset="-128"/>
              <a:ea typeface="ＭＳ Ｐゴシック" panose="020B0600070205080204" pitchFamily="50" charset="-128"/>
            </a:rPr>
            <a:t>　３カ年の平均では、０．１ポイント向上し９．０％になった。しかし、県平均を見てもまだまだ下位につけているため、今後もできる限り新規発行の抑制に努めて地方債残高の減少を図っていく。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0" name="直線コネクタ 36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1" name="テキスト ボックス 37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4" name="直線コネクタ 37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5" name="テキスト ボックス 37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58738</xdr:rowOff>
    </xdr:from>
    <xdr:to>
      <xdr:col>81</xdr:col>
      <xdr:colOff>44450</xdr:colOff>
      <xdr:row>44</xdr:row>
      <xdr:rowOff>80645</xdr:rowOff>
    </xdr:to>
    <xdr:cxnSp macro="">
      <xdr:nvCxnSpPr>
        <xdr:cNvPr id="378" name="直線コネクタ 377"/>
        <xdr:cNvCxnSpPr/>
      </xdr:nvCxnSpPr>
      <xdr:spPr>
        <a:xfrm flipV="1">
          <a:off x="17018000" y="6230938"/>
          <a:ext cx="0" cy="1393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79" name="公債費負担の状況最小値テキスト"/>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0" name="直線コネクタ 379"/>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145115</xdr:rowOff>
    </xdr:from>
    <xdr:ext cx="762000" cy="259045"/>
    <xdr:sp macro="" textlink="">
      <xdr:nvSpPr>
        <xdr:cNvPr id="381"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58738</xdr:rowOff>
    </xdr:from>
    <xdr:to>
      <xdr:col>81</xdr:col>
      <xdr:colOff>133350</xdr:colOff>
      <xdr:row>36</xdr:row>
      <xdr:rowOff>58738</xdr:rowOff>
    </xdr:to>
    <xdr:cxnSp macro="">
      <xdr:nvCxnSpPr>
        <xdr:cNvPr id="382" name="直線コネクタ 381"/>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66675</xdr:rowOff>
    </xdr:from>
    <xdr:to>
      <xdr:col>81</xdr:col>
      <xdr:colOff>44450</xdr:colOff>
      <xdr:row>40</xdr:row>
      <xdr:rowOff>72707</xdr:rowOff>
    </xdr:to>
    <xdr:cxnSp macro="">
      <xdr:nvCxnSpPr>
        <xdr:cNvPr id="383" name="直線コネクタ 382"/>
        <xdr:cNvCxnSpPr/>
      </xdr:nvCxnSpPr>
      <xdr:spPr>
        <a:xfrm flipV="1">
          <a:off x="16179800" y="6924675"/>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143527</xdr:rowOff>
    </xdr:from>
    <xdr:ext cx="762000" cy="259045"/>
    <xdr:sp macro="" textlink="">
      <xdr:nvSpPr>
        <xdr:cNvPr id="384" name="公債費負担の状況平均値テキスト"/>
        <xdr:cNvSpPr txBox="1"/>
      </xdr:nvSpPr>
      <xdr:spPr>
        <a:xfrm>
          <a:off x="17106900" y="665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5" name="フローチャート: 判断 384"/>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72707</xdr:rowOff>
    </xdr:from>
    <xdr:to>
      <xdr:col>77</xdr:col>
      <xdr:colOff>44450</xdr:colOff>
      <xdr:row>40</xdr:row>
      <xdr:rowOff>108903</xdr:rowOff>
    </xdr:to>
    <xdr:cxnSp macro="">
      <xdr:nvCxnSpPr>
        <xdr:cNvPr id="386" name="直線コネクタ 385"/>
        <xdr:cNvCxnSpPr/>
      </xdr:nvCxnSpPr>
      <xdr:spPr>
        <a:xfrm flipV="1">
          <a:off x="15290800" y="6930707"/>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139065</xdr:rowOff>
    </xdr:from>
    <xdr:to>
      <xdr:col>77</xdr:col>
      <xdr:colOff>95250</xdr:colOff>
      <xdr:row>40</xdr:row>
      <xdr:rowOff>69215</xdr:rowOff>
    </xdr:to>
    <xdr:sp macro="" textlink="">
      <xdr:nvSpPr>
        <xdr:cNvPr id="387" name="フローチャート: 判断 386"/>
        <xdr:cNvSpPr/>
      </xdr:nvSpPr>
      <xdr:spPr>
        <a:xfrm>
          <a:off x="16129000" y="682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79392</xdr:rowOff>
    </xdr:from>
    <xdr:ext cx="736600" cy="259045"/>
    <xdr:sp macro="" textlink="">
      <xdr:nvSpPr>
        <xdr:cNvPr id="388" name="テキスト ボックス 387"/>
        <xdr:cNvSpPr txBox="1"/>
      </xdr:nvSpPr>
      <xdr:spPr>
        <a:xfrm>
          <a:off x="15798800" y="6594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108903</xdr:rowOff>
    </xdr:from>
    <xdr:to>
      <xdr:col>72</xdr:col>
      <xdr:colOff>203200</xdr:colOff>
      <xdr:row>40</xdr:row>
      <xdr:rowOff>145097</xdr:rowOff>
    </xdr:to>
    <xdr:cxnSp macro="">
      <xdr:nvCxnSpPr>
        <xdr:cNvPr id="389" name="直線コネクタ 388"/>
        <xdr:cNvCxnSpPr/>
      </xdr:nvCxnSpPr>
      <xdr:spPr>
        <a:xfrm flipV="1">
          <a:off x="14401800" y="6966903"/>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15875</xdr:rowOff>
    </xdr:from>
    <xdr:to>
      <xdr:col>73</xdr:col>
      <xdr:colOff>44450</xdr:colOff>
      <xdr:row>40</xdr:row>
      <xdr:rowOff>117475</xdr:rowOff>
    </xdr:to>
    <xdr:sp macro="" textlink="">
      <xdr:nvSpPr>
        <xdr:cNvPr id="390" name="フローチャート: 判断 389"/>
        <xdr:cNvSpPr/>
      </xdr:nvSpPr>
      <xdr:spPr>
        <a:xfrm>
          <a:off x="15240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127652</xdr:rowOff>
    </xdr:from>
    <xdr:ext cx="762000" cy="259045"/>
    <xdr:sp macro="" textlink="">
      <xdr:nvSpPr>
        <xdr:cNvPr id="391" name="テキスト ボックス 390"/>
        <xdr:cNvSpPr txBox="1"/>
      </xdr:nvSpPr>
      <xdr:spPr>
        <a:xfrm>
          <a:off x="14909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145097</xdr:rowOff>
    </xdr:from>
    <xdr:to>
      <xdr:col>68</xdr:col>
      <xdr:colOff>152400</xdr:colOff>
      <xdr:row>41</xdr:row>
      <xdr:rowOff>46038</xdr:rowOff>
    </xdr:to>
    <xdr:cxnSp macro="">
      <xdr:nvCxnSpPr>
        <xdr:cNvPr id="392" name="直線コネクタ 391"/>
        <xdr:cNvCxnSpPr/>
      </xdr:nvCxnSpPr>
      <xdr:spPr>
        <a:xfrm flipV="1">
          <a:off x="13512800" y="7003097"/>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108903</xdr:rowOff>
    </xdr:from>
    <xdr:to>
      <xdr:col>68</xdr:col>
      <xdr:colOff>203200</xdr:colOff>
      <xdr:row>40</xdr:row>
      <xdr:rowOff>39053</xdr:rowOff>
    </xdr:to>
    <xdr:sp macro="" textlink="">
      <xdr:nvSpPr>
        <xdr:cNvPr id="393" name="フローチャート: 判断 392"/>
        <xdr:cNvSpPr/>
      </xdr:nvSpPr>
      <xdr:spPr>
        <a:xfrm>
          <a:off x="14351000" y="679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49230</xdr:rowOff>
    </xdr:from>
    <xdr:ext cx="762000" cy="259045"/>
    <xdr:sp macro="" textlink="">
      <xdr:nvSpPr>
        <xdr:cNvPr id="394" name="テキスト ボックス 393"/>
        <xdr:cNvSpPr txBox="1"/>
      </xdr:nvSpPr>
      <xdr:spPr>
        <a:xfrm>
          <a:off x="14020800" y="6564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157163</xdr:rowOff>
    </xdr:from>
    <xdr:to>
      <xdr:col>64</xdr:col>
      <xdr:colOff>152400</xdr:colOff>
      <xdr:row>40</xdr:row>
      <xdr:rowOff>87313</xdr:rowOff>
    </xdr:to>
    <xdr:sp macro="" textlink="">
      <xdr:nvSpPr>
        <xdr:cNvPr id="395" name="フローチャート: 判断 394"/>
        <xdr:cNvSpPr/>
      </xdr:nvSpPr>
      <xdr:spPr>
        <a:xfrm>
          <a:off x="13462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97490</xdr:rowOff>
    </xdr:from>
    <xdr:ext cx="762000" cy="259045"/>
    <xdr:sp macro="" textlink="">
      <xdr:nvSpPr>
        <xdr:cNvPr id="396" name="テキスト ボックス 395"/>
        <xdr:cNvSpPr txBox="1"/>
      </xdr:nvSpPr>
      <xdr:spPr>
        <a:xfrm>
          <a:off x="13131800" y="661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15875</xdr:rowOff>
    </xdr:from>
    <xdr:to>
      <xdr:col>81</xdr:col>
      <xdr:colOff>95250</xdr:colOff>
      <xdr:row>40</xdr:row>
      <xdr:rowOff>117475</xdr:rowOff>
    </xdr:to>
    <xdr:sp macro="" textlink="">
      <xdr:nvSpPr>
        <xdr:cNvPr id="402" name="楕円 401"/>
        <xdr:cNvSpPr/>
      </xdr:nvSpPr>
      <xdr:spPr>
        <a:xfrm>
          <a:off x="169672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159402</xdr:rowOff>
    </xdr:from>
    <xdr:ext cx="762000" cy="259045"/>
    <xdr:sp macro="" textlink="">
      <xdr:nvSpPr>
        <xdr:cNvPr id="403" name="公債費負担の状況該当値テキスト"/>
        <xdr:cNvSpPr txBox="1"/>
      </xdr:nvSpPr>
      <xdr:spPr>
        <a:xfrm>
          <a:off x="17106900" y="6845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21907</xdr:rowOff>
    </xdr:from>
    <xdr:to>
      <xdr:col>77</xdr:col>
      <xdr:colOff>95250</xdr:colOff>
      <xdr:row>40</xdr:row>
      <xdr:rowOff>123507</xdr:rowOff>
    </xdr:to>
    <xdr:sp macro="" textlink="">
      <xdr:nvSpPr>
        <xdr:cNvPr id="404" name="楕円 403"/>
        <xdr:cNvSpPr/>
      </xdr:nvSpPr>
      <xdr:spPr>
        <a:xfrm>
          <a:off x="16129000" y="687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108284</xdr:rowOff>
    </xdr:from>
    <xdr:ext cx="736600" cy="259045"/>
    <xdr:sp macro="" textlink="">
      <xdr:nvSpPr>
        <xdr:cNvPr id="405" name="テキスト ボックス 404"/>
        <xdr:cNvSpPr txBox="1"/>
      </xdr:nvSpPr>
      <xdr:spPr>
        <a:xfrm>
          <a:off x="15798800" y="6966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58103</xdr:rowOff>
    </xdr:from>
    <xdr:to>
      <xdr:col>73</xdr:col>
      <xdr:colOff>44450</xdr:colOff>
      <xdr:row>40</xdr:row>
      <xdr:rowOff>159703</xdr:rowOff>
    </xdr:to>
    <xdr:sp macro="" textlink="">
      <xdr:nvSpPr>
        <xdr:cNvPr id="406" name="楕円 405"/>
        <xdr:cNvSpPr/>
      </xdr:nvSpPr>
      <xdr:spPr>
        <a:xfrm>
          <a:off x="15240000" y="691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144480</xdr:rowOff>
    </xdr:from>
    <xdr:ext cx="762000" cy="259045"/>
    <xdr:sp macro="" textlink="">
      <xdr:nvSpPr>
        <xdr:cNvPr id="407" name="テキスト ボックス 406"/>
        <xdr:cNvSpPr txBox="1"/>
      </xdr:nvSpPr>
      <xdr:spPr>
        <a:xfrm>
          <a:off x="14909800" y="7002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94297</xdr:rowOff>
    </xdr:from>
    <xdr:to>
      <xdr:col>68</xdr:col>
      <xdr:colOff>203200</xdr:colOff>
      <xdr:row>41</xdr:row>
      <xdr:rowOff>24447</xdr:rowOff>
    </xdr:to>
    <xdr:sp macro="" textlink="">
      <xdr:nvSpPr>
        <xdr:cNvPr id="408" name="楕円 407"/>
        <xdr:cNvSpPr/>
      </xdr:nvSpPr>
      <xdr:spPr>
        <a:xfrm>
          <a:off x="14351000" y="695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9224</xdr:rowOff>
    </xdr:from>
    <xdr:ext cx="762000" cy="259045"/>
    <xdr:sp macro="" textlink="">
      <xdr:nvSpPr>
        <xdr:cNvPr id="409" name="テキスト ボックス 408"/>
        <xdr:cNvSpPr txBox="1"/>
      </xdr:nvSpPr>
      <xdr:spPr>
        <a:xfrm>
          <a:off x="14020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166688</xdr:rowOff>
    </xdr:from>
    <xdr:to>
      <xdr:col>64</xdr:col>
      <xdr:colOff>152400</xdr:colOff>
      <xdr:row>41</xdr:row>
      <xdr:rowOff>96838</xdr:rowOff>
    </xdr:to>
    <xdr:sp macro="" textlink="">
      <xdr:nvSpPr>
        <xdr:cNvPr id="410" name="楕円 409"/>
        <xdr:cNvSpPr/>
      </xdr:nvSpPr>
      <xdr:spPr>
        <a:xfrm>
          <a:off x="13462000" y="702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81615</xdr:rowOff>
    </xdr:from>
    <xdr:ext cx="762000" cy="259045"/>
    <xdr:sp macro="" textlink="">
      <xdr:nvSpPr>
        <xdr:cNvPr id="411" name="テキスト ボックス 410"/>
        <xdr:cNvSpPr txBox="1"/>
      </xdr:nvSpPr>
      <xdr:spPr>
        <a:xfrm>
          <a:off x="13131800" y="71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起債残高が減少したことに加えて、充当可能基金も増加したため、９．１ポイント改善した。今後は新規発行債の抑制を行うとともに一般財源の確保、基金の積み立て等に努め、全国平均や県内平均に近づけるよう財政の健全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8" name="直線コネクタ 427"/>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9" name="テキスト ボックス 428"/>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2" name="直線コネクタ 431"/>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3" name="テキスト ボックス 432"/>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121571</xdr:rowOff>
    </xdr:to>
    <xdr:cxnSp macro="">
      <xdr:nvCxnSpPr>
        <xdr:cNvPr id="436" name="直線コネクタ 435"/>
        <xdr:cNvCxnSpPr/>
      </xdr:nvCxnSpPr>
      <xdr:spPr>
        <a:xfrm flipV="1">
          <a:off x="17018000" y="2571750"/>
          <a:ext cx="0" cy="13217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93648</xdr:rowOff>
    </xdr:from>
    <xdr:ext cx="762000" cy="259045"/>
    <xdr:sp macro="" textlink="">
      <xdr:nvSpPr>
        <xdr:cNvPr id="437" name="将来負担の状況最小値テキスト"/>
        <xdr:cNvSpPr txBox="1"/>
      </xdr:nvSpPr>
      <xdr:spPr>
        <a:xfrm>
          <a:off x="17106900" y="386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121571</xdr:rowOff>
    </xdr:from>
    <xdr:to>
      <xdr:col>81</xdr:col>
      <xdr:colOff>133350</xdr:colOff>
      <xdr:row>22</xdr:row>
      <xdr:rowOff>121571</xdr:rowOff>
    </xdr:to>
    <xdr:cxnSp macro="">
      <xdr:nvCxnSpPr>
        <xdr:cNvPr id="438" name="直線コネクタ 437"/>
        <xdr:cNvCxnSpPr/>
      </xdr:nvCxnSpPr>
      <xdr:spPr>
        <a:xfrm>
          <a:off x="16929100" y="3893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39"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0" name="直線コネクタ 439"/>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68517</xdr:rowOff>
    </xdr:from>
    <xdr:to>
      <xdr:col>81</xdr:col>
      <xdr:colOff>44450</xdr:colOff>
      <xdr:row>17</xdr:row>
      <xdr:rowOff>123412</xdr:rowOff>
    </xdr:to>
    <xdr:cxnSp macro="">
      <xdr:nvCxnSpPr>
        <xdr:cNvPr id="441" name="直線コネクタ 440"/>
        <xdr:cNvCxnSpPr/>
      </xdr:nvCxnSpPr>
      <xdr:spPr>
        <a:xfrm flipV="1">
          <a:off x="16179800" y="2983167"/>
          <a:ext cx="838200" cy="5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137653</xdr:rowOff>
    </xdr:from>
    <xdr:ext cx="762000" cy="259045"/>
    <xdr:sp macro="" textlink="">
      <xdr:nvSpPr>
        <xdr:cNvPr id="442" name="将来負担の状況平均値テキスト"/>
        <xdr:cNvSpPr txBox="1"/>
      </xdr:nvSpPr>
      <xdr:spPr>
        <a:xfrm>
          <a:off x="17106900" y="2537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121126</xdr:rowOff>
    </xdr:from>
    <xdr:to>
      <xdr:col>81</xdr:col>
      <xdr:colOff>95250</xdr:colOff>
      <xdr:row>16</xdr:row>
      <xdr:rowOff>51276</xdr:rowOff>
    </xdr:to>
    <xdr:sp macro="" textlink="">
      <xdr:nvSpPr>
        <xdr:cNvPr id="443" name="フローチャート: 判断 442"/>
        <xdr:cNvSpPr/>
      </xdr:nvSpPr>
      <xdr:spPr>
        <a:xfrm>
          <a:off x="16967200" y="26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123412</xdr:rowOff>
    </xdr:from>
    <xdr:to>
      <xdr:col>77</xdr:col>
      <xdr:colOff>44450</xdr:colOff>
      <xdr:row>18</xdr:row>
      <xdr:rowOff>44863</xdr:rowOff>
    </xdr:to>
    <xdr:cxnSp macro="">
      <xdr:nvCxnSpPr>
        <xdr:cNvPr id="444" name="直線コネクタ 443"/>
        <xdr:cNvCxnSpPr/>
      </xdr:nvCxnSpPr>
      <xdr:spPr>
        <a:xfrm flipV="1">
          <a:off x="15290800" y="3038062"/>
          <a:ext cx="889000" cy="92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147669</xdr:rowOff>
    </xdr:from>
    <xdr:to>
      <xdr:col>77</xdr:col>
      <xdr:colOff>95250</xdr:colOff>
      <xdr:row>16</xdr:row>
      <xdr:rowOff>77819</xdr:rowOff>
    </xdr:to>
    <xdr:sp macro="" textlink="">
      <xdr:nvSpPr>
        <xdr:cNvPr id="445" name="フローチャート: 判断 444"/>
        <xdr:cNvSpPr/>
      </xdr:nvSpPr>
      <xdr:spPr>
        <a:xfrm>
          <a:off x="16129000" y="271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87996</xdr:rowOff>
    </xdr:from>
    <xdr:ext cx="736600" cy="259045"/>
    <xdr:sp macro="" textlink="">
      <xdr:nvSpPr>
        <xdr:cNvPr id="446" name="テキスト ボックス 445"/>
        <xdr:cNvSpPr txBox="1"/>
      </xdr:nvSpPr>
      <xdr:spPr>
        <a:xfrm>
          <a:off x="15798800" y="2488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44863</xdr:rowOff>
    </xdr:from>
    <xdr:to>
      <xdr:col>72</xdr:col>
      <xdr:colOff>203200</xdr:colOff>
      <xdr:row>18</xdr:row>
      <xdr:rowOff>128111</xdr:rowOff>
    </xdr:to>
    <xdr:cxnSp macro="">
      <xdr:nvCxnSpPr>
        <xdr:cNvPr id="447" name="直線コネクタ 446"/>
        <xdr:cNvCxnSpPr/>
      </xdr:nvCxnSpPr>
      <xdr:spPr>
        <a:xfrm flipV="1">
          <a:off x="14401800" y="3130963"/>
          <a:ext cx="889000" cy="83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169386</xdr:rowOff>
    </xdr:from>
    <xdr:to>
      <xdr:col>73</xdr:col>
      <xdr:colOff>44450</xdr:colOff>
      <xdr:row>16</xdr:row>
      <xdr:rowOff>99536</xdr:rowOff>
    </xdr:to>
    <xdr:sp macro="" textlink="">
      <xdr:nvSpPr>
        <xdr:cNvPr id="448" name="フローチャート: 判断 447"/>
        <xdr:cNvSpPr/>
      </xdr:nvSpPr>
      <xdr:spPr>
        <a:xfrm>
          <a:off x="15240000" y="27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109713</xdr:rowOff>
    </xdr:from>
    <xdr:ext cx="762000" cy="259045"/>
    <xdr:sp macro="" textlink="">
      <xdr:nvSpPr>
        <xdr:cNvPr id="449" name="テキスト ボックス 448"/>
        <xdr:cNvSpPr txBox="1"/>
      </xdr:nvSpPr>
      <xdr:spPr>
        <a:xfrm>
          <a:off x="14909800" y="251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99155</xdr:rowOff>
    </xdr:from>
    <xdr:to>
      <xdr:col>68</xdr:col>
      <xdr:colOff>152400</xdr:colOff>
      <xdr:row>18</xdr:row>
      <xdr:rowOff>128111</xdr:rowOff>
    </xdr:to>
    <xdr:cxnSp macro="">
      <xdr:nvCxnSpPr>
        <xdr:cNvPr id="450" name="直線コネクタ 449"/>
        <xdr:cNvCxnSpPr/>
      </xdr:nvCxnSpPr>
      <xdr:spPr>
        <a:xfrm>
          <a:off x="13512800" y="3185255"/>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71660</xdr:rowOff>
    </xdr:from>
    <xdr:to>
      <xdr:col>68</xdr:col>
      <xdr:colOff>203200</xdr:colOff>
      <xdr:row>16</xdr:row>
      <xdr:rowOff>1810</xdr:rowOff>
    </xdr:to>
    <xdr:sp macro="" textlink="">
      <xdr:nvSpPr>
        <xdr:cNvPr id="451" name="フローチャート: 判断 450"/>
        <xdr:cNvSpPr/>
      </xdr:nvSpPr>
      <xdr:spPr>
        <a:xfrm>
          <a:off x="14351000" y="264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11987</xdr:rowOff>
    </xdr:from>
    <xdr:ext cx="762000" cy="259045"/>
    <xdr:sp macro="" textlink="">
      <xdr:nvSpPr>
        <xdr:cNvPr id="452" name="テキスト ボックス 451"/>
        <xdr:cNvSpPr txBox="1"/>
      </xdr:nvSpPr>
      <xdr:spPr>
        <a:xfrm>
          <a:off x="14020800" y="2412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83725</xdr:rowOff>
    </xdr:from>
    <xdr:to>
      <xdr:col>64</xdr:col>
      <xdr:colOff>152400</xdr:colOff>
      <xdr:row>16</xdr:row>
      <xdr:rowOff>13875</xdr:rowOff>
    </xdr:to>
    <xdr:sp macro="" textlink="">
      <xdr:nvSpPr>
        <xdr:cNvPr id="453" name="フローチャート: 判断 452"/>
        <xdr:cNvSpPr/>
      </xdr:nvSpPr>
      <xdr:spPr>
        <a:xfrm>
          <a:off x="13462000" y="265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24052</xdr:rowOff>
    </xdr:from>
    <xdr:ext cx="762000" cy="259045"/>
    <xdr:sp macro="" textlink="">
      <xdr:nvSpPr>
        <xdr:cNvPr id="454" name="テキスト ボックス 453"/>
        <xdr:cNvSpPr txBox="1"/>
      </xdr:nvSpPr>
      <xdr:spPr>
        <a:xfrm>
          <a:off x="13131800" y="2424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17717</xdr:rowOff>
    </xdr:from>
    <xdr:to>
      <xdr:col>81</xdr:col>
      <xdr:colOff>95250</xdr:colOff>
      <xdr:row>17</xdr:row>
      <xdr:rowOff>119317</xdr:rowOff>
    </xdr:to>
    <xdr:sp macro="" textlink="">
      <xdr:nvSpPr>
        <xdr:cNvPr id="460" name="楕円 459"/>
        <xdr:cNvSpPr/>
      </xdr:nvSpPr>
      <xdr:spPr>
        <a:xfrm>
          <a:off x="16967200" y="293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161244</xdr:rowOff>
    </xdr:from>
    <xdr:ext cx="762000" cy="259045"/>
    <xdr:sp macro="" textlink="">
      <xdr:nvSpPr>
        <xdr:cNvPr id="461" name="将来負担の状況該当値テキスト"/>
        <xdr:cNvSpPr txBox="1"/>
      </xdr:nvSpPr>
      <xdr:spPr>
        <a:xfrm>
          <a:off x="17106900" y="2904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72612</xdr:rowOff>
    </xdr:from>
    <xdr:to>
      <xdr:col>77</xdr:col>
      <xdr:colOff>95250</xdr:colOff>
      <xdr:row>18</xdr:row>
      <xdr:rowOff>2762</xdr:rowOff>
    </xdr:to>
    <xdr:sp macro="" textlink="">
      <xdr:nvSpPr>
        <xdr:cNvPr id="462" name="楕円 461"/>
        <xdr:cNvSpPr/>
      </xdr:nvSpPr>
      <xdr:spPr>
        <a:xfrm>
          <a:off x="16129000" y="298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158989</xdr:rowOff>
    </xdr:from>
    <xdr:ext cx="736600" cy="259045"/>
    <xdr:sp macro="" textlink="">
      <xdr:nvSpPr>
        <xdr:cNvPr id="463" name="テキスト ボックス 462"/>
        <xdr:cNvSpPr txBox="1"/>
      </xdr:nvSpPr>
      <xdr:spPr>
        <a:xfrm>
          <a:off x="15798800" y="3073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165513</xdr:rowOff>
    </xdr:from>
    <xdr:to>
      <xdr:col>73</xdr:col>
      <xdr:colOff>44450</xdr:colOff>
      <xdr:row>18</xdr:row>
      <xdr:rowOff>95663</xdr:rowOff>
    </xdr:to>
    <xdr:sp macro="" textlink="">
      <xdr:nvSpPr>
        <xdr:cNvPr id="464" name="楕円 463"/>
        <xdr:cNvSpPr/>
      </xdr:nvSpPr>
      <xdr:spPr>
        <a:xfrm>
          <a:off x="15240000" y="308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80440</xdr:rowOff>
    </xdr:from>
    <xdr:ext cx="762000" cy="259045"/>
    <xdr:sp macro="" textlink="">
      <xdr:nvSpPr>
        <xdr:cNvPr id="465" name="テキスト ボックス 464"/>
        <xdr:cNvSpPr txBox="1"/>
      </xdr:nvSpPr>
      <xdr:spPr>
        <a:xfrm>
          <a:off x="14909800" y="3166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77311</xdr:rowOff>
    </xdr:from>
    <xdr:to>
      <xdr:col>68</xdr:col>
      <xdr:colOff>203200</xdr:colOff>
      <xdr:row>19</xdr:row>
      <xdr:rowOff>7461</xdr:rowOff>
    </xdr:to>
    <xdr:sp macro="" textlink="">
      <xdr:nvSpPr>
        <xdr:cNvPr id="466" name="楕円 465"/>
        <xdr:cNvSpPr/>
      </xdr:nvSpPr>
      <xdr:spPr>
        <a:xfrm>
          <a:off x="14351000" y="316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163688</xdr:rowOff>
    </xdr:from>
    <xdr:ext cx="762000" cy="259045"/>
    <xdr:sp macro="" textlink="">
      <xdr:nvSpPr>
        <xdr:cNvPr id="467" name="テキスト ボックス 466"/>
        <xdr:cNvSpPr txBox="1"/>
      </xdr:nvSpPr>
      <xdr:spPr>
        <a:xfrm>
          <a:off x="14020800" y="3249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48355</xdr:rowOff>
    </xdr:from>
    <xdr:to>
      <xdr:col>64</xdr:col>
      <xdr:colOff>152400</xdr:colOff>
      <xdr:row>18</xdr:row>
      <xdr:rowOff>149955</xdr:rowOff>
    </xdr:to>
    <xdr:sp macro="" textlink="">
      <xdr:nvSpPr>
        <xdr:cNvPr id="468" name="楕円 467"/>
        <xdr:cNvSpPr/>
      </xdr:nvSpPr>
      <xdr:spPr>
        <a:xfrm>
          <a:off x="13462000" y="313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134732</xdr:rowOff>
    </xdr:from>
    <xdr:ext cx="762000" cy="259045"/>
    <xdr:sp macro="" textlink="">
      <xdr:nvSpPr>
        <xdr:cNvPr id="469" name="テキスト ボックス 468"/>
        <xdr:cNvSpPr txBox="1"/>
      </xdr:nvSpPr>
      <xdr:spPr>
        <a:xfrm>
          <a:off x="13131800" y="322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静岡県小山町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18,922
18,766
135.74
13,661,258
12,718,828
495,077
5,355,337
8,153,853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68.2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人件費の決算額は増加している。しかし、経常一般財源の額が増加しているため、数値は０．９％改善している。今後、行政改革の推進などにより、平均に近づくように努めていく。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81280</xdr:rowOff>
    </xdr:from>
    <xdr:to>
      <xdr:col>24</xdr:col>
      <xdr:colOff>25400</xdr:colOff>
      <xdr:row>41</xdr:row>
      <xdr:rowOff>16510</xdr:rowOff>
    </xdr:to>
    <xdr:cxnSp macro="">
      <xdr:nvCxnSpPr>
        <xdr:cNvPr id="61" name="直線コネクタ 60"/>
        <xdr:cNvCxnSpPr/>
      </xdr:nvCxnSpPr>
      <xdr:spPr>
        <a:xfrm flipV="1">
          <a:off x="4826000" y="556768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167657</xdr:rowOff>
    </xdr:from>
    <xdr:ext cx="762000" cy="259045"/>
    <xdr:sp macro="" textlink="">
      <xdr:nvSpPr>
        <xdr:cNvPr id="64" name="人件費最大値テキスト"/>
        <xdr:cNvSpPr txBox="1"/>
      </xdr:nvSpPr>
      <xdr:spPr>
        <a:xfrm>
          <a:off x="4914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81280</xdr:rowOff>
    </xdr:from>
    <xdr:to>
      <xdr:col>24</xdr:col>
      <xdr:colOff>114300</xdr:colOff>
      <xdr:row>32</xdr:row>
      <xdr:rowOff>81280</xdr:rowOff>
    </xdr:to>
    <xdr:cxnSp macro="">
      <xdr:nvCxnSpPr>
        <xdr:cNvPr id="65" name="直線コネクタ 64"/>
        <xdr:cNvCxnSpPr/>
      </xdr:nvCxnSpPr>
      <xdr:spPr>
        <a:xfrm>
          <a:off x="4737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130810</xdr:rowOff>
    </xdr:from>
    <xdr:to>
      <xdr:col>24</xdr:col>
      <xdr:colOff>25400</xdr:colOff>
      <xdr:row>38</xdr:row>
      <xdr:rowOff>27940</xdr:rowOff>
    </xdr:to>
    <xdr:cxnSp macro="">
      <xdr:nvCxnSpPr>
        <xdr:cNvPr id="66" name="直線コネクタ 65"/>
        <xdr:cNvCxnSpPr/>
      </xdr:nvCxnSpPr>
      <xdr:spPr>
        <a:xfrm flipV="1">
          <a:off x="3987800" y="64744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138447</xdr:rowOff>
    </xdr:from>
    <xdr:ext cx="762000" cy="259045"/>
    <xdr:sp macro="" textlink="">
      <xdr:nvSpPr>
        <xdr:cNvPr id="67"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123190</xdr:rowOff>
    </xdr:from>
    <xdr:to>
      <xdr:col>19</xdr:col>
      <xdr:colOff>187325</xdr:colOff>
      <xdr:row>38</xdr:row>
      <xdr:rowOff>27940</xdr:rowOff>
    </xdr:to>
    <xdr:cxnSp macro="">
      <xdr:nvCxnSpPr>
        <xdr:cNvPr id="69" name="直線コネクタ 68"/>
        <xdr:cNvCxnSpPr/>
      </xdr:nvCxnSpPr>
      <xdr:spPr>
        <a:xfrm>
          <a:off x="3098800" y="64668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69867</xdr:rowOff>
    </xdr:from>
    <xdr:ext cx="736600" cy="259045"/>
    <xdr:sp macro="" textlink="">
      <xdr:nvSpPr>
        <xdr:cNvPr id="71" name="テキスト ボックス 70"/>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123190</xdr:rowOff>
    </xdr:from>
    <xdr:to>
      <xdr:col>15</xdr:col>
      <xdr:colOff>98425</xdr:colOff>
      <xdr:row>38</xdr:row>
      <xdr:rowOff>12700</xdr:rowOff>
    </xdr:to>
    <xdr:cxnSp macro="">
      <xdr:nvCxnSpPr>
        <xdr:cNvPr id="72" name="直線コネクタ 71"/>
        <xdr:cNvCxnSpPr/>
      </xdr:nvCxnSpPr>
      <xdr:spPr>
        <a:xfrm flipV="1">
          <a:off x="2209800" y="64668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92710</xdr:rowOff>
    </xdr:from>
    <xdr:to>
      <xdr:col>11</xdr:col>
      <xdr:colOff>9525</xdr:colOff>
      <xdr:row>38</xdr:row>
      <xdr:rowOff>12700</xdr:rowOff>
    </xdr:to>
    <xdr:cxnSp macro="">
      <xdr:nvCxnSpPr>
        <xdr:cNvPr id="75" name="直線コネクタ 74"/>
        <xdr:cNvCxnSpPr/>
      </xdr:nvCxnSpPr>
      <xdr:spPr>
        <a:xfrm>
          <a:off x="1320800" y="64363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24147</xdr:rowOff>
    </xdr:from>
    <xdr:ext cx="762000" cy="259045"/>
    <xdr:sp macro="" textlink="">
      <xdr:nvSpPr>
        <xdr:cNvPr id="77" name="テキスト ボックス 76"/>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24147</xdr:rowOff>
    </xdr:from>
    <xdr:ext cx="762000" cy="259045"/>
    <xdr:sp macro="" textlink="">
      <xdr:nvSpPr>
        <xdr:cNvPr id="79" name="テキスト ボックス 78"/>
        <xdr:cNvSpPr txBox="1"/>
      </xdr:nvSpPr>
      <xdr:spPr>
        <a:xfrm>
          <a:off x="939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80010</xdr:rowOff>
    </xdr:from>
    <xdr:to>
      <xdr:col>24</xdr:col>
      <xdr:colOff>76200</xdr:colOff>
      <xdr:row>38</xdr:row>
      <xdr:rowOff>10160</xdr:rowOff>
    </xdr:to>
    <xdr:sp macro="" textlink="">
      <xdr:nvSpPr>
        <xdr:cNvPr id="85" name="楕円 84"/>
        <xdr:cNvSpPr/>
      </xdr:nvSpPr>
      <xdr:spPr>
        <a:xfrm>
          <a:off x="47752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52087</xdr:rowOff>
    </xdr:from>
    <xdr:ext cx="762000" cy="259045"/>
    <xdr:sp macro="" textlink="">
      <xdr:nvSpPr>
        <xdr:cNvPr id="86" name="人件費該当値テキスト"/>
        <xdr:cNvSpPr txBox="1"/>
      </xdr:nvSpPr>
      <xdr:spPr>
        <a:xfrm>
          <a:off x="49149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148590</xdr:rowOff>
    </xdr:from>
    <xdr:to>
      <xdr:col>20</xdr:col>
      <xdr:colOff>38100</xdr:colOff>
      <xdr:row>38</xdr:row>
      <xdr:rowOff>78740</xdr:rowOff>
    </xdr:to>
    <xdr:sp macro="" textlink="">
      <xdr:nvSpPr>
        <xdr:cNvPr id="87" name="楕円 86"/>
        <xdr:cNvSpPr/>
      </xdr:nvSpPr>
      <xdr:spPr>
        <a:xfrm>
          <a:off x="3937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63517</xdr:rowOff>
    </xdr:from>
    <xdr:ext cx="736600" cy="259045"/>
    <xdr:sp macro="" textlink="">
      <xdr:nvSpPr>
        <xdr:cNvPr id="88" name="テキスト ボックス 87"/>
        <xdr:cNvSpPr txBox="1"/>
      </xdr:nvSpPr>
      <xdr:spPr>
        <a:xfrm>
          <a:off x="3606800" y="657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72390</xdr:rowOff>
    </xdr:from>
    <xdr:to>
      <xdr:col>15</xdr:col>
      <xdr:colOff>149225</xdr:colOff>
      <xdr:row>38</xdr:row>
      <xdr:rowOff>2540</xdr:rowOff>
    </xdr:to>
    <xdr:sp macro="" textlink="">
      <xdr:nvSpPr>
        <xdr:cNvPr id="89" name="楕円 88"/>
        <xdr:cNvSpPr/>
      </xdr:nvSpPr>
      <xdr:spPr>
        <a:xfrm>
          <a:off x="3048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158767</xdr:rowOff>
    </xdr:from>
    <xdr:ext cx="762000" cy="259045"/>
    <xdr:sp macro="" textlink="">
      <xdr:nvSpPr>
        <xdr:cNvPr id="90" name="テキスト ボックス 89"/>
        <xdr:cNvSpPr txBox="1"/>
      </xdr:nvSpPr>
      <xdr:spPr>
        <a:xfrm>
          <a:off x="2717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133350</xdr:rowOff>
    </xdr:from>
    <xdr:to>
      <xdr:col>11</xdr:col>
      <xdr:colOff>60325</xdr:colOff>
      <xdr:row>38</xdr:row>
      <xdr:rowOff>63500</xdr:rowOff>
    </xdr:to>
    <xdr:sp macro="" textlink="">
      <xdr:nvSpPr>
        <xdr:cNvPr id="91" name="楕円 90"/>
        <xdr:cNvSpPr/>
      </xdr:nvSpPr>
      <xdr:spPr>
        <a:xfrm>
          <a:off x="2159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48277</xdr:rowOff>
    </xdr:from>
    <xdr:ext cx="762000" cy="259045"/>
    <xdr:sp macro="" textlink="">
      <xdr:nvSpPr>
        <xdr:cNvPr id="92" name="テキスト ボックス 91"/>
        <xdr:cNvSpPr txBox="1"/>
      </xdr:nvSpPr>
      <xdr:spPr>
        <a:xfrm>
          <a:off x="1828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41910</xdr:rowOff>
    </xdr:from>
    <xdr:to>
      <xdr:col>6</xdr:col>
      <xdr:colOff>171450</xdr:colOff>
      <xdr:row>37</xdr:row>
      <xdr:rowOff>143510</xdr:rowOff>
    </xdr:to>
    <xdr:sp macro="" textlink="">
      <xdr:nvSpPr>
        <xdr:cNvPr id="93" name="楕円 92"/>
        <xdr:cNvSpPr/>
      </xdr:nvSpPr>
      <xdr:spPr>
        <a:xfrm>
          <a:off x="1270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128287</xdr:rowOff>
    </xdr:from>
    <xdr:ext cx="762000" cy="259045"/>
    <xdr:sp macro="" textlink="">
      <xdr:nvSpPr>
        <xdr:cNvPr id="94" name="テキスト ボックス 93"/>
        <xdr:cNvSpPr txBox="1"/>
      </xdr:nvSpPr>
      <xdr:spPr>
        <a:xfrm>
          <a:off x="939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物件費は、ふるさと寄附をしていただいた方に、町のＰＲを行う振興事業を行ったことから大幅に増加した。</a:t>
          </a:r>
        </a:p>
        <a:p>
          <a:r>
            <a:rPr kumimoji="1" lang="ja-JP" altLang="en-US" sz="1300">
              <a:latin typeface="ＭＳ Ｐゴシック" panose="020B0600070205080204" pitchFamily="50" charset="-128"/>
              <a:ea typeface="ＭＳ Ｐゴシック" panose="020B0600070205080204" pitchFamily="50" charset="-128"/>
            </a:rPr>
            <a:t>　また、内陸のフロンティアを拓く取組関連の大型事業にかかる委託料等のため、経常収支比率も０．６ポイント増加した。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107950</xdr:rowOff>
    </xdr:from>
    <xdr:to>
      <xdr:col>82</xdr:col>
      <xdr:colOff>107950</xdr:colOff>
      <xdr:row>17</xdr:row>
      <xdr:rowOff>153670</xdr:rowOff>
    </xdr:to>
    <xdr:cxnSp macro="">
      <xdr:nvCxnSpPr>
        <xdr:cNvPr id="127" name="直線コネクタ 126"/>
        <xdr:cNvCxnSpPr/>
      </xdr:nvCxnSpPr>
      <xdr:spPr>
        <a:xfrm>
          <a:off x="15671800" y="30226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20337</xdr:rowOff>
    </xdr:from>
    <xdr:ext cx="762000" cy="259045"/>
    <xdr:sp macro="" textlink="">
      <xdr:nvSpPr>
        <xdr:cNvPr id="128" name="物件費平均値テキスト"/>
        <xdr:cNvSpPr txBox="1"/>
      </xdr:nvSpPr>
      <xdr:spPr>
        <a:xfrm>
          <a:off x="16598900" y="2763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3810</xdr:rowOff>
    </xdr:from>
    <xdr:to>
      <xdr:col>82</xdr:col>
      <xdr:colOff>158750</xdr:colOff>
      <xdr:row>17</xdr:row>
      <xdr:rowOff>105410</xdr:rowOff>
    </xdr:to>
    <xdr:sp macro="" textlink="">
      <xdr:nvSpPr>
        <xdr:cNvPr id="129" name="フローチャート: 判断 128"/>
        <xdr:cNvSpPr/>
      </xdr:nvSpPr>
      <xdr:spPr>
        <a:xfrm>
          <a:off x="164592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107950</xdr:rowOff>
    </xdr:from>
    <xdr:to>
      <xdr:col>78</xdr:col>
      <xdr:colOff>69850</xdr:colOff>
      <xdr:row>18</xdr:row>
      <xdr:rowOff>127000</xdr:rowOff>
    </xdr:to>
    <xdr:cxnSp macro="">
      <xdr:nvCxnSpPr>
        <xdr:cNvPr id="130" name="直線コネクタ 129"/>
        <xdr:cNvCxnSpPr/>
      </xdr:nvCxnSpPr>
      <xdr:spPr>
        <a:xfrm flipV="1">
          <a:off x="14782800" y="30226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160020</xdr:rowOff>
    </xdr:from>
    <xdr:to>
      <xdr:col>78</xdr:col>
      <xdr:colOff>120650</xdr:colOff>
      <xdr:row>17</xdr:row>
      <xdr:rowOff>90170</xdr:rowOff>
    </xdr:to>
    <xdr:sp macro="" textlink="">
      <xdr:nvSpPr>
        <xdr:cNvPr id="131" name="フローチャート: 判断 130"/>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100347</xdr:rowOff>
    </xdr:from>
    <xdr:ext cx="736600" cy="259045"/>
    <xdr:sp macro="" textlink="">
      <xdr:nvSpPr>
        <xdr:cNvPr id="132" name="テキスト ボックス 131"/>
        <xdr:cNvSpPr txBox="1"/>
      </xdr:nvSpPr>
      <xdr:spPr>
        <a:xfrm>
          <a:off x="15290800" y="2672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20320</xdr:rowOff>
    </xdr:from>
    <xdr:to>
      <xdr:col>73</xdr:col>
      <xdr:colOff>180975</xdr:colOff>
      <xdr:row>18</xdr:row>
      <xdr:rowOff>127000</xdr:rowOff>
    </xdr:to>
    <xdr:cxnSp macro="">
      <xdr:nvCxnSpPr>
        <xdr:cNvPr id="133" name="直線コネクタ 132"/>
        <xdr:cNvCxnSpPr/>
      </xdr:nvCxnSpPr>
      <xdr:spPr>
        <a:xfrm>
          <a:off x="13893800" y="2763520"/>
          <a:ext cx="889000" cy="449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160020</xdr:rowOff>
    </xdr:from>
    <xdr:to>
      <xdr:col>74</xdr:col>
      <xdr:colOff>31750</xdr:colOff>
      <xdr:row>17</xdr:row>
      <xdr:rowOff>90170</xdr:rowOff>
    </xdr:to>
    <xdr:sp macro="" textlink="">
      <xdr:nvSpPr>
        <xdr:cNvPr id="134" name="フローチャート: 判断 133"/>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100347</xdr:rowOff>
    </xdr:from>
    <xdr:ext cx="762000" cy="259045"/>
    <xdr:sp macro="" textlink="">
      <xdr:nvSpPr>
        <xdr:cNvPr id="135" name="テキスト ボックス 134"/>
        <xdr:cNvSpPr txBox="1"/>
      </xdr:nvSpPr>
      <xdr:spPr>
        <a:xfrm>
          <a:off x="14401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20320</xdr:rowOff>
    </xdr:from>
    <xdr:to>
      <xdr:col>69</xdr:col>
      <xdr:colOff>92075</xdr:colOff>
      <xdr:row>16</xdr:row>
      <xdr:rowOff>20320</xdr:rowOff>
    </xdr:to>
    <xdr:cxnSp macro="">
      <xdr:nvCxnSpPr>
        <xdr:cNvPr id="136" name="直線コネクタ 135"/>
        <xdr:cNvCxnSpPr/>
      </xdr:nvCxnSpPr>
      <xdr:spPr>
        <a:xfrm>
          <a:off x="13004800" y="2763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87630</xdr:rowOff>
    </xdr:from>
    <xdr:to>
      <xdr:col>69</xdr:col>
      <xdr:colOff>142875</xdr:colOff>
      <xdr:row>18</xdr:row>
      <xdr:rowOff>17780</xdr:rowOff>
    </xdr:to>
    <xdr:sp macro="" textlink="">
      <xdr:nvSpPr>
        <xdr:cNvPr id="137" name="フローチャート: 判断 136"/>
        <xdr:cNvSpPr/>
      </xdr:nvSpPr>
      <xdr:spPr>
        <a:xfrm>
          <a:off x="13843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2557</xdr:rowOff>
    </xdr:from>
    <xdr:ext cx="762000" cy="259045"/>
    <xdr:sp macro="" textlink="">
      <xdr:nvSpPr>
        <xdr:cNvPr id="138" name="テキスト ボックス 137"/>
        <xdr:cNvSpPr txBox="1"/>
      </xdr:nvSpPr>
      <xdr:spPr>
        <a:xfrm>
          <a:off x="13512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41910</xdr:rowOff>
    </xdr:from>
    <xdr:to>
      <xdr:col>65</xdr:col>
      <xdr:colOff>53975</xdr:colOff>
      <xdr:row>17</xdr:row>
      <xdr:rowOff>143510</xdr:rowOff>
    </xdr:to>
    <xdr:sp macro="" textlink="">
      <xdr:nvSpPr>
        <xdr:cNvPr id="139" name="フローチャート: 判断 138"/>
        <xdr:cNvSpPr/>
      </xdr:nvSpPr>
      <xdr:spPr>
        <a:xfrm>
          <a:off x="12954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128287</xdr:rowOff>
    </xdr:from>
    <xdr:ext cx="762000" cy="259045"/>
    <xdr:sp macro="" textlink="">
      <xdr:nvSpPr>
        <xdr:cNvPr id="140" name="テキスト ボックス 139"/>
        <xdr:cNvSpPr txBox="1"/>
      </xdr:nvSpPr>
      <xdr:spPr>
        <a:xfrm>
          <a:off x="12623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102870</xdr:rowOff>
    </xdr:from>
    <xdr:to>
      <xdr:col>82</xdr:col>
      <xdr:colOff>158750</xdr:colOff>
      <xdr:row>18</xdr:row>
      <xdr:rowOff>33020</xdr:rowOff>
    </xdr:to>
    <xdr:sp macro="" textlink="">
      <xdr:nvSpPr>
        <xdr:cNvPr id="146" name="楕円 145"/>
        <xdr:cNvSpPr/>
      </xdr:nvSpPr>
      <xdr:spPr>
        <a:xfrm>
          <a:off x="164592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74947</xdr:rowOff>
    </xdr:from>
    <xdr:ext cx="762000" cy="259045"/>
    <xdr:sp macro="" textlink="">
      <xdr:nvSpPr>
        <xdr:cNvPr id="147" name="物件費該当値テキスト"/>
        <xdr:cNvSpPr txBox="1"/>
      </xdr:nvSpPr>
      <xdr:spPr>
        <a:xfrm>
          <a:off x="165989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57150</xdr:rowOff>
    </xdr:from>
    <xdr:to>
      <xdr:col>78</xdr:col>
      <xdr:colOff>120650</xdr:colOff>
      <xdr:row>17</xdr:row>
      <xdr:rowOff>158750</xdr:rowOff>
    </xdr:to>
    <xdr:sp macro="" textlink="">
      <xdr:nvSpPr>
        <xdr:cNvPr id="148" name="楕円 147"/>
        <xdr:cNvSpPr/>
      </xdr:nvSpPr>
      <xdr:spPr>
        <a:xfrm>
          <a:off x="15621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143527</xdr:rowOff>
    </xdr:from>
    <xdr:ext cx="736600" cy="259045"/>
    <xdr:sp macro="" textlink="">
      <xdr:nvSpPr>
        <xdr:cNvPr id="149" name="テキスト ボックス 148"/>
        <xdr:cNvSpPr txBox="1"/>
      </xdr:nvSpPr>
      <xdr:spPr>
        <a:xfrm>
          <a:off x="15290800" y="305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76200</xdr:rowOff>
    </xdr:from>
    <xdr:to>
      <xdr:col>74</xdr:col>
      <xdr:colOff>31750</xdr:colOff>
      <xdr:row>19</xdr:row>
      <xdr:rowOff>6350</xdr:rowOff>
    </xdr:to>
    <xdr:sp macro="" textlink="">
      <xdr:nvSpPr>
        <xdr:cNvPr id="150" name="楕円 149"/>
        <xdr:cNvSpPr/>
      </xdr:nvSpPr>
      <xdr:spPr>
        <a:xfrm>
          <a:off x="14732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162577</xdr:rowOff>
    </xdr:from>
    <xdr:ext cx="762000" cy="259045"/>
    <xdr:sp macro="" textlink="">
      <xdr:nvSpPr>
        <xdr:cNvPr id="151" name="テキスト ボックス 150"/>
        <xdr:cNvSpPr txBox="1"/>
      </xdr:nvSpPr>
      <xdr:spPr>
        <a:xfrm>
          <a:off x="14401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140970</xdr:rowOff>
    </xdr:from>
    <xdr:to>
      <xdr:col>69</xdr:col>
      <xdr:colOff>142875</xdr:colOff>
      <xdr:row>16</xdr:row>
      <xdr:rowOff>71120</xdr:rowOff>
    </xdr:to>
    <xdr:sp macro="" textlink="">
      <xdr:nvSpPr>
        <xdr:cNvPr id="152" name="楕円 151"/>
        <xdr:cNvSpPr/>
      </xdr:nvSpPr>
      <xdr:spPr>
        <a:xfrm>
          <a:off x="13843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81297</xdr:rowOff>
    </xdr:from>
    <xdr:ext cx="762000" cy="259045"/>
    <xdr:sp macro="" textlink="">
      <xdr:nvSpPr>
        <xdr:cNvPr id="153" name="テキスト ボックス 152"/>
        <xdr:cNvSpPr txBox="1"/>
      </xdr:nvSpPr>
      <xdr:spPr>
        <a:xfrm>
          <a:off x="13512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140970</xdr:rowOff>
    </xdr:from>
    <xdr:to>
      <xdr:col>65</xdr:col>
      <xdr:colOff>53975</xdr:colOff>
      <xdr:row>16</xdr:row>
      <xdr:rowOff>71120</xdr:rowOff>
    </xdr:to>
    <xdr:sp macro="" textlink="">
      <xdr:nvSpPr>
        <xdr:cNvPr id="154" name="楕円 153"/>
        <xdr:cNvSpPr/>
      </xdr:nvSpPr>
      <xdr:spPr>
        <a:xfrm>
          <a:off x="12954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81297</xdr:rowOff>
    </xdr:from>
    <xdr:ext cx="762000" cy="259045"/>
    <xdr:sp macro="" textlink="">
      <xdr:nvSpPr>
        <xdr:cNvPr id="155" name="テキスト ボックス 154"/>
        <xdr:cNvSpPr txBox="1"/>
      </xdr:nvSpPr>
      <xdr:spPr>
        <a:xfrm>
          <a:off x="12623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扶助費の経常収支比率は、類似団体と比較して大きく下回っている。</a:t>
          </a:r>
        </a:p>
        <a:p>
          <a:r>
            <a:rPr kumimoji="1" lang="ja-JP" altLang="en-US" sz="1300">
              <a:latin typeface="ＭＳ Ｐゴシック" panose="020B0600070205080204" pitchFamily="50" charset="-128"/>
              <a:ea typeface="ＭＳ Ｐゴシック" panose="020B0600070205080204" pitchFamily="50" charset="-128"/>
            </a:rPr>
            <a:t>　しかし、町内人口の高齢化により今後更なる社会保障費の拡大が予想されるため、上昇していくと考えられる。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0" name="直線コネクタ 169"/>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1" name="テキスト ボックス 170"/>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2" name="直線コネクタ 171"/>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3" name="テキスト ボックス 172"/>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4" name="直線コネクタ 173"/>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5" name="テキスト ボックス 174"/>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8" name="直線コネクタ 177"/>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9" name="テキスト ボックス 178"/>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0" name="直線コネクタ 179"/>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1" name="テキスト ボックス 180"/>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2" name="直線コネクタ 181"/>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3" name="テキスト ボックス 182"/>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26988</xdr:rowOff>
    </xdr:from>
    <xdr:to>
      <xdr:col>24</xdr:col>
      <xdr:colOff>25400</xdr:colOff>
      <xdr:row>61</xdr:row>
      <xdr:rowOff>55563</xdr:rowOff>
    </xdr:to>
    <xdr:cxnSp macro="">
      <xdr:nvCxnSpPr>
        <xdr:cNvPr id="187" name="直線コネクタ 186"/>
        <xdr:cNvCxnSpPr/>
      </xdr:nvCxnSpPr>
      <xdr:spPr>
        <a:xfrm flipV="1">
          <a:off x="4826000" y="9113838"/>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27640</xdr:rowOff>
    </xdr:from>
    <xdr:ext cx="762000" cy="259045"/>
    <xdr:sp macro="" textlink="">
      <xdr:nvSpPr>
        <xdr:cNvPr id="188" name="扶助費最小値テキスト"/>
        <xdr:cNvSpPr txBox="1"/>
      </xdr:nvSpPr>
      <xdr:spPr>
        <a:xfrm>
          <a:off x="4914900" y="10486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55563</xdr:rowOff>
    </xdr:from>
    <xdr:to>
      <xdr:col>24</xdr:col>
      <xdr:colOff>114300</xdr:colOff>
      <xdr:row>61</xdr:row>
      <xdr:rowOff>55563</xdr:rowOff>
    </xdr:to>
    <xdr:cxnSp macro="">
      <xdr:nvCxnSpPr>
        <xdr:cNvPr id="189" name="直線コネクタ 188"/>
        <xdr:cNvCxnSpPr/>
      </xdr:nvCxnSpPr>
      <xdr:spPr>
        <a:xfrm>
          <a:off x="4737100" y="10514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113365</xdr:rowOff>
    </xdr:from>
    <xdr:ext cx="762000" cy="259045"/>
    <xdr:sp macro="" textlink="">
      <xdr:nvSpPr>
        <xdr:cNvPr id="190" name="扶助費最大値テキスト"/>
        <xdr:cNvSpPr txBox="1"/>
      </xdr:nvSpPr>
      <xdr:spPr>
        <a:xfrm>
          <a:off x="4914900" y="885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26988</xdr:rowOff>
    </xdr:from>
    <xdr:to>
      <xdr:col>24</xdr:col>
      <xdr:colOff>114300</xdr:colOff>
      <xdr:row>53</xdr:row>
      <xdr:rowOff>26988</xdr:rowOff>
    </xdr:to>
    <xdr:cxnSp macro="">
      <xdr:nvCxnSpPr>
        <xdr:cNvPr id="191" name="直線コネクタ 190"/>
        <xdr:cNvCxnSpPr/>
      </xdr:nvCxnSpPr>
      <xdr:spPr>
        <a:xfrm>
          <a:off x="4737100" y="911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141288</xdr:rowOff>
    </xdr:from>
    <xdr:to>
      <xdr:col>24</xdr:col>
      <xdr:colOff>25400</xdr:colOff>
      <xdr:row>53</xdr:row>
      <xdr:rowOff>155575</xdr:rowOff>
    </xdr:to>
    <xdr:cxnSp macro="">
      <xdr:nvCxnSpPr>
        <xdr:cNvPr id="192" name="直線コネクタ 191"/>
        <xdr:cNvCxnSpPr/>
      </xdr:nvCxnSpPr>
      <xdr:spPr>
        <a:xfrm>
          <a:off x="3987800" y="9228138"/>
          <a:ext cx="8382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148290</xdr:rowOff>
    </xdr:from>
    <xdr:ext cx="762000" cy="259045"/>
    <xdr:sp macro="" textlink="">
      <xdr:nvSpPr>
        <xdr:cNvPr id="193" name="扶助費平均値テキスト"/>
        <xdr:cNvSpPr txBox="1"/>
      </xdr:nvSpPr>
      <xdr:spPr>
        <a:xfrm>
          <a:off x="4914900" y="9578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4763</xdr:rowOff>
    </xdr:from>
    <xdr:to>
      <xdr:col>24</xdr:col>
      <xdr:colOff>76200</xdr:colOff>
      <xdr:row>56</xdr:row>
      <xdr:rowOff>106363</xdr:rowOff>
    </xdr:to>
    <xdr:sp macro="" textlink="">
      <xdr:nvSpPr>
        <xdr:cNvPr id="194" name="フローチャート: 判断 193"/>
        <xdr:cNvSpPr/>
      </xdr:nvSpPr>
      <xdr:spPr>
        <a:xfrm>
          <a:off x="4775200" y="960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55563</xdr:rowOff>
    </xdr:from>
    <xdr:to>
      <xdr:col>19</xdr:col>
      <xdr:colOff>187325</xdr:colOff>
      <xdr:row>53</xdr:row>
      <xdr:rowOff>141288</xdr:rowOff>
    </xdr:to>
    <xdr:cxnSp macro="">
      <xdr:nvCxnSpPr>
        <xdr:cNvPr id="195" name="直線コネクタ 194"/>
        <xdr:cNvCxnSpPr/>
      </xdr:nvCxnSpPr>
      <xdr:spPr>
        <a:xfrm>
          <a:off x="3098800" y="9142413"/>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7" name="テキスト ボックス 196"/>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55563</xdr:rowOff>
    </xdr:from>
    <xdr:to>
      <xdr:col>15</xdr:col>
      <xdr:colOff>98425</xdr:colOff>
      <xdr:row>54</xdr:row>
      <xdr:rowOff>141288</xdr:rowOff>
    </xdr:to>
    <xdr:cxnSp macro="">
      <xdr:nvCxnSpPr>
        <xdr:cNvPr id="198" name="直線コネクタ 197"/>
        <xdr:cNvCxnSpPr/>
      </xdr:nvCxnSpPr>
      <xdr:spPr>
        <a:xfrm flipV="1">
          <a:off x="2209800" y="9142413"/>
          <a:ext cx="8890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47625</xdr:rowOff>
    </xdr:from>
    <xdr:to>
      <xdr:col>15</xdr:col>
      <xdr:colOff>149225</xdr:colOff>
      <xdr:row>55</xdr:row>
      <xdr:rowOff>149225</xdr:rowOff>
    </xdr:to>
    <xdr:sp macro="" textlink="">
      <xdr:nvSpPr>
        <xdr:cNvPr id="199" name="フローチャート: 判断 198"/>
        <xdr:cNvSpPr/>
      </xdr:nvSpPr>
      <xdr:spPr>
        <a:xfrm>
          <a:off x="3048000" y="947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134002</xdr:rowOff>
    </xdr:from>
    <xdr:ext cx="762000" cy="259045"/>
    <xdr:sp macro="" textlink="">
      <xdr:nvSpPr>
        <xdr:cNvPr id="200" name="テキスト ボックス 199"/>
        <xdr:cNvSpPr txBox="1"/>
      </xdr:nvSpPr>
      <xdr:spPr>
        <a:xfrm>
          <a:off x="2717800" y="956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84138</xdr:rowOff>
    </xdr:from>
    <xdr:to>
      <xdr:col>11</xdr:col>
      <xdr:colOff>9525</xdr:colOff>
      <xdr:row>54</xdr:row>
      <xdr:rowOff>141288</xdr:rowOff>
    </xdr:to>
    <xdr:cxnSp macro="">
      <xdr:nvCxnSpPr>
        <xdr:cNvPr id="201" name="直線コネクタ 200"/>
        <xdr:cNvCxnSpPr/>
      </xdr:nvCxnSpPr>
      <xdr:spPr>
        <a:xfrm>
          <a:off x="1320800" y="9170988"/>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90488</xdr:rowOff>
    </xdr:from>
    <xdr:to>
      <xdr:col>11</xdr:col>
      <xdr:colOff>60325</xdr:colOff>
      <xdr:row>57</xdr:row>
      <xdr:rowOff>20638</xdr:rowOff>
    </xdr:to>
    <xdr:sp macro="" textlink="">
      <xdr:nvSpPr>
        <xdr:cNvPr id="202" name="フローチャート: 判断 201"/>
        <xdr:cNvSpPr/>
      </xdr:nvSpPr>
      <xdr:spPr>
        <a:xfrm>
          <a:off x="2159000" y="969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5415</xdr:rowOff>
    </xdr:from>
    <xdr:ext cx="762000" cy="259045"/>
    <xdr:sp macro="" textlink="">
      <xdr:nvSpPr>
        <xdr:cNvPr id="203" name="テキスト ボックス 202"/>
        <xdr:cNvSpPr txBox="1"/>
      </xdr:nvSpPr>
      <xdr:spPr>
        <a:xfrm>
          <a:off x="1828800" y="977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47625</xdr:rowOff>
    </xdr:from>
    <xdr:to>
      <xdr:col>6</xdr:col>
      <xdr:colOff>171450</xdr:colOff>
      <xdr:row>56</xdr:row>
      <xdr:rowOff>149225</xdr:rowOff>
    </xdr:to>
    <xdr:sp macro="" textlink="">
      <xdr:nvSpPr>
        <xdr:cNvPr id="204" name="フローチャート: 判断 203"/>
        <xdr:cNvSpPr/>
      </xdr:nvSpPr>
      <xdr:spPr>
        <a:xfrm>
          <a:off x="1270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134002</xdr:rowOff>
    </xdr:from>
    <xdr:ext cx="762000" cy="259045"/>
    <xdr:sp macro="" textlink="">
      <xdr:nvSpPr>
        <xdr:cNvPr id="205" name="テキスト ボックス 204"/>
        <xdr:cNvSpPr txBox="1"/>
      </xdr:nvSpPr>
      <xdr:spPr>
        <a:xfrm>
          <a:off x="939800" y="973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104775</xdr:rowOff>
    </xdr:from>
    <xdr:to>
      <xdr:col>24</xdr:col>
      <xdr:colOff>76200</xdr:colOff>
      <xdr:row>54</xdr:row>
      <xdr:rowOff>34925</xdr:rowOff>
    </xdr:to>
    <xdr:sp macro="" textlink="">
      <xdr:nvSpPr>
        <xdr:cNvPr id="211" name="楕円 210"/>
        <xdr:cNvSpPr/>
      </xdr:nvSpPr>
      <xdr:spPr>
        <a:xfrm>
          <a:off x="4775200" y="919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121302</xdr:rowOff>
    </xdr:from>
    <xdr:ext cx="762000" cy="259045"/>
    <xdr:sp macro="" textlink="">
      <xdr:nvSpPr>
        <xdr:cNvPr id="212" name="扶助費該当値テキスト"/>
        <xdr:cNvSpPr txBox="1"/>
      </xdr:nvSpPr>
      <xdr:spPr>
        <a:xfrm>
          <a:off x="4914900" y="903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90488</xdr:rowOff>
    </xdr:from>
    <xdr:to>
      <xdr:col>20</xdr:col>
      <xdr:colOff>38100</xdr:colOff>
      <xdr:row>54</xdr:row>
      <xdr:rowOff>20638</xdr:rowOff>
    </xdr:to>
    <xdr:sp macro="" textlink="">
      <xdr:nvSpPr>
        <xdr:cNvPr id="213" name="楕円 212"/>
        <xdr:cNvSpPr/>
      </xdr:nvSpPr>
      <xdr:spPr>
        <a:xfrm>
          <a:off x="3937000" y="917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30815</xdr:rowOff>
    </xdr:from>
    <xdr:ext cx="736600" cy="259045"/>
    <xdr:sp macro="" textlink="">
      <xdr:nvSpPr>
        <xdr:cNvPr id="214" name="テキスト ボックス 213"/>
        <xdr:cNvSpPr txBox="1"/>
      </xdr:nvSpPr>
      <xdr:spPr>
        <a:xfrm>
          <a:off x="3606800" y="8946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4763</xdr:rowOff>
    </xdr:from>
    <xdr:to>
      <xdr:col>15</xdr:col>
      <xdr:colOff>149225</xdr:colOff>
      <xdr:row>53</xdr:row>
      <xdr:rowOff>106363</xdr:rowOff>
    </xdr:to>
    <xdr:sp macro="" textlink="">
      <xdr:nvSpPr>
        <xdr:cNvPr id="215" name="楕円 214"/>
        <xdr:cNvSpPr/>
      </xdr:nvSpPr>
      <xdr:spPr>
        <a:xfrm>
          <a:off x="3048000" y="909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116540</xdr:rowOff>
    </xdr:from>
    <xdr:ext cx="762000" cy="259045"/>
    <xdr:sp macro="" textlink="">
      <xdr:nvSpPr>
        <xdr:cNvPr id="216" name="テキスト ボックス 215"/>
        <xdr:cNvSpPr txBox="1"/>
      </xdr:nvSpPr>
      <xdr:spPr>
        <a:xfrm>
          <a:off x="2717800" y="886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90488</xdr:rowOff>
    </xdr:from>
    <xdr:to>
      <xdr:col>11</xdr:col>
      <xdr:colOff>60325</xdr:colOff>
      <xdr:row>55</xdr:row>
      <xdr:rowOff>20638</xdr:rowOff>
    </xdr:to>
    <xdr:sp macro="" textlink="">
      <xdr:nvSpPr>
        <xdr:cNvPr id="217" name="楕円 216"/>
        <xdr:cNvSpPr/>
      </xdr:nvSpPr>
      <xdr:spPr>
        <a:xfrm>
          <a:off x="2159000" y="934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30815</xdr:rowOff>
    </xdr:from>
    <xdr:ext cx="762000" cy="259045"/>
    <xdr:sp macro="" textlink="">
      <xdr:nvSpPr>
        <xdr:cNvPr id="218" name="テキスト ボックス 217"/>
        <xdr:cNvSpPr txBox="1"/>
      </xdr:nvSpPr>
      <xdr:spPr>
        <a:xfrm>
          <a:off x="1828800" y="9117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33338</xdr:rowOff>
    </xdr:from>
    <xdr:to>
      <xdr:col>6</xdr:col>
      <xdr:colOff>171450</xdr:colOff>
      <xdr:row>53</xdr:row>
      <xdr:rowOff>134938</xdr:rowOff>
    </xdr:to>
    <xdr:sp macro="" textlink="">
      <xdr:nvSpPr>
        <xdr:cNvPr id="219" name="楕円 218"/>
        <xdr:cNvSpPr/>
      </xdr:nvSpPr>
      <xdr:spPr>
        <a:xfrm>
          <a:off x="1270000" y="912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145115</xdr:rowOff>
    </xdr:from>
    <xdr:ext cx="762000" cy="259045"/>
    <xdr:sp macro="" textlink="">
      <xdr:nvSpPr>
        <xdr:cNvPr id="220" name="テキスト ボックス 219"/>
        <xdr:cNvSpPr txBox="1"/>
      </xdr:nvSpPr>
      <xdr:spPr>
        <a:xfrm>
          <a:off x="939800" y="8889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類似団体と比較して下回っているのは、他会計への繰出金が少ないことがあげられるが、今後は厳しい財政運営の国民健康保険に対する繰出金の増加が見込まれる。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5" name="直線コネクタ 23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6" name="テキスト ボックス 23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7" name="直線コネクタ 23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8" name="テキスト ボックス 23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9" name="直線コネクタ 23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40" name="テキスト ボックス 23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1" name="直線コネクタ 24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2" name="テキスト ボックス 24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140716</xdr:rowOff>
    </xdr:from>
    <xdr:to>
      <xdr:col>82</xdr:col>
      <xdr:colOff>107950</xdr:colOff>
      <xdr:row>60</xdr:row>
      <xdr:rowOff>67564</xdr:rowOff>
    </xdr:to>
    <xdr:cxnSp macro="">
      <xdr:nvCxnSpPr>
        <xdr:cNvPr id="245" name="直線コネクタ 244"/>
        <xdr:cNvCxnSpPr/>
      </xdr:nvCxnSpPr>
      <xdr:spPr>
        <a:xfrm flipV="1">
          <a:off x="16510000" y="939901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39641</xdr:rowOff>
    </xdr:from>
    <xdr:ext cx="762000" cy="259045"/>
    <xdr:sp macro="" textlink="">
      <xdr:nvSpPr>
        <xdr:cNvPr id="246" name="その他最小値テキスト"/>
        <xdr:cNvSpPr txBox="1"/>
      </xdr:nvSpPr>
      <xdr:spPr>
        <a:xfrm>
          <a:off x="16598900" y="10326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67564</xdr:rowOff>
    </xdr:from>
    <xdr:to>
      <xdr:col>82</xdr:col>
      <xdr:colOff>196850</xdr:colOff>
      <xdr:row>60</xdr:row>
      <xdr:rowOff>67564</xdr:rowOff>
    </xdr:to>
    <xdr:cxnSp macro="">
      <xdr:nvCxnSpPr>
        <xdr:cNvPr id="247" name="直線コネクタ 246"/>
        <xdr:cNvCxnSpPr/>
      </xdr:nvCxnSpPr>
      <xdr:spPr>
        <a:xfrm>
          <a:off x="16421100" y="10354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55643</xdr:rowOff>
    </xdr:from>
    <xdr:ext cx="762000" cy="259045"/>
    <xdr:sp macro="" textlink="">
      <xdr:nvSpPr>
        <xdr:cNvPr id="248" name="その他最大値テキスト"/>
        <xdr:cNvSpPr txBox="1"/>
      </xdr:nvSpPr>
      <xdr:spPr>
        <a:xfrm>
          <a:off x="16598900" y="914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140716</xdr:rowOff>
    </xdr:from>
    <xdr:to>
      <xdr:col>82</xdr:col>
      <xdr:colOff>196850</xdr:colOff>
      <xdr:row>54</xdr:row>
      <xdr:rowOff>140716</xdr:rowOff>
    </xdr:to>
    <xdr:cxnSp macro="">
      <xdr:nvCxnSpPr>
        <xdr:cNvPr id="249" name="直線コネクタ 248"/>
        <xdr:cNvCxnSpPr/>
      </xdr:nvCxnSpPr>
      <xdr:spPr>
        <a:xfrm>
          <a:off x="16421100" y="939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140716</xdr:rowOff>
    </xdr:from>
    <xdr:to>
      <xdr:col>82</xdr:col>
      <xdr:colOff>107950</xdr:colOff>
      <xdr:row>54</xdr:row>
      <xdr:rowOff>163576</xdr:rowOff>
    </xdr:to>
    <xdr:cxnSp macro="">
      <xdr:nvCxnSpPr>
        <xdr:cNvPr id="250" name="直線コネクタ 249"/>
        <xdr:cNvCxnSpPr/>
      </xdr:nvCxnSpPr>
      <xdr:spPr>
        <a:xfrm flipV="1">
          <a:off x="15671800" y="939901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158005</xdr:rowOff>
    </xdr:from>
    <xdr:ext cx="762000" cy="259045"/>
    <xdr:sp macro="" textlink="">
      <xdr:nvSpPr>
        <xdr:cNvPr id="251" name="その他平均値テキスト"/>
        <xdr:cNvSpPr txBox="1"/>
      </xdr:nvSpPr>
      <xdr:spPr>
        <a:xfrm>
          <a:off x="16598900" y="9759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52" name="フローチャート: 判断 251"/>
        <xdr:cNvSpPr/>
      </xdr:nvSpPr>
      <xdr:spPr>
        <a:xfrm>
          <a:off x="164592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163576</xdr:rowOff>
    </xdr:from>
    <xdr:to>
      <xdr:col>78</xdr:col>
      <xdr:colOff>69850</xdr:colOff>
      <xdr:row>54</xdr:row>
      <xdr:rowOff>168148</xdr:rowOff>
    </xdr:to>
    <xdr:cxnSp macro="">
      <xdr:nvCxnSpPr>
        <xdr:cNvPr id="253" name="直線コネクタ 252"/>
        <xdr:cNvCxnSpPr/>
      </xdr:nvCxnSpPr>
      <xdr:spPr>
        <a:xfrm flipV="1">
          <a:off x="14782800" y="94218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9906</xdr:rowOff>
    </xdr:from>
    <xdr:to>
      <xdr:col>78</xdr:col>
      <xdr:colOff>120650</xdr:colOff>
      <xdr:row>57</xdr:row>
      <xdr:rowOff>111506</xdr:rowOff>
    </xdr:to>
    <xdr:sp macro="" textlink="">
      <xdr:nvSpPr>
        <xdr:cNvPr id="254" name="フローチャート: 判断 253"/>
        <xdr:cNvSpPr/>
      </xdr:nvSpPr>
      <xdr:spPr>
        <a:xfrm>
          <a:off x="15621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96283</xdr:rowOff>
    </xdr:from>
    <xdr:ext cx="736600" cy="259045"/>
    <xdr:sp macro="" textlink="">
      <xdr:nvSpPr>
        <xdr:cNvPr id="255" name="テキスト ボックス 254"/>
        <xdr:cNvSpPr txBox="1"/>
      </xdr:nvSpPr>
      <xdr:spPr>
        <a:xfrm>
          <a:off x="15290800" y="9868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149860</xdr:rowOff>
    </xdr:from>
    <xdr:to>
      <xdr:col>73</xdr:col>
      <xdr:colOff>180975</xdr:colOff>
      <xdr:row>54</xdr:row>
      <xdr:rowOff>168148</xdr:rowOff>
    </xdr:to>
    <xdr:cxnSp macro="">
      <xdr:nvCxnSpPr>
        <xdr:cNvPr id="256" name="直線コネクタ 255"/>
        <xdr:cNvCxnSpPr/>
      </xdr:nvCxnSpPr>
      <xdr:spPr>
        <a:xfrm>
          <a:off x="13893800" y="94081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158496</xdr:rowOff>
    </xdr:from>
    <xdr:to>
      <xdr:col>74</xdr:col>
      <xdr:colOff>31750</xdr:colOff>
      <xdr:row>57</xdr:row>
      <xdr:rowOff>88646</xdr:rowOff>
    </xdr:to>
    <xdr:sp macro="" textlink="">
      <xdr:nvSpPr>
        <xdr:cNvPr id="257" name="フローチャート: 判断 256"/>
        <xdr:cNvSpPr/>
      </xdr:nvSpPr>
      <xdr:spPr>
        <a:xfrm>
          <a:off x="14732000" y="975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73423</xdr:rowOff>
    </xdr:from>
    <xdr:ext cx="762000" cy="259045"/>
    <xdr:sp macro="" textlink="">
      <xdr:nvSpPr>
        <xdr:cNvPr id="258" name="テキスト ボックス 257"/>
        <xdr:cNvSpPr txBox="1"/>
      </xdr:nvSpPr>
      <xdr:spPr>
        <a:xfrm>
          <a:off x="14401800" y="98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149860</xdr:rowOff>
    </xdr:from>
    <xdr:to>
      <xdr:col>69</xdr:col>
      <xdr:colOff>92075</xdr:colOff>
      <xdr:row>55</xdr:row>
      <xdr:rowOff>1270</xdr:rowOff>
    </xdr:to>
    <xdr:cxnSp macro="">
      <xdr:nvCxnSpPr>
        <xdr:cNvPr id="259" name="直線コネクタ 258"/>
        <xdr:cNvCxnSpPr/>
      </xdr:nvCxnSpPr>
      <xdr:spPr>
        <a:xfrm flipV="1">
          <a:off x="13004800" y="9408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163068</xdr:rowOff>
    </xdr:from>
    <xdr:to>
      <xdr:col>69</xdr:col>
      <xdr:colOff>142875</xdr:colOff>
      <xdr:row>57</xdr:row>
      <xdr:rowOff>93218</xdr:rowOff>
    </xdr:to>
    <xdr:sp macro="" textlink="">
      <xdr:nvSpPr>
        <xdr:cNvPr id="260" name="フローチャート: 判断 259"/>
        <xdr:cNvSpPr/>
      </xdr:nvSpPr>
      <xdr:spPr>
        <a:xfrm>
          <a:off x="13843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77995</xdr:rowOff>
    </xdr:from>
    <xdr:ext cx="762000" cy="259045"/>
    <xdr:sp macro="" textlink="">
      <xdr:nvSpPr>
        <xdr:cNvPr id="261" name="テキスト ボックス 260"/>
        <xdr:cNvSpPr txBox="1"/>
      </xdr:nvSpPr>
      <xdr:spPr>
        <a:xfrm>
          <a:off x="13512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62" name="フローチャート: 判断 261"/>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59707</xdr:rowOff>
    </xdr:from>
    <xdr:ext cx="762000" cy="259045"/>
    <xdr:sp macro="" textlink="">
      <xdr:nvSpPr>
        <xdr:cNvPr id="263" name="テキスト ボックス 262"/>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89916</xdr:rowOff>
    </xdr:from>
    <xdr:to>
      <xdr:col>82</xdr:col>
      <xdr:colOff>158750</xdr:colOff>
      <xdr:row>55</xdr:row>
      <xdr:rowOff>20066</xdr:rowOff>
    </xdr:to>
    <xdr:sp macro="" textlink="">
      <xdr:nvSpPr>
        <xdr:cNvPr id="269" name="楕円 268"/>
        <xdr:cNvSpPr/>
      </xdr:nvSpPr>
      <xdr:spPr>
        <a:xfrm>
          <a:off x="16459200" y="934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169943</xdr:rowOff>
    </xdr:from>
    <xdr:ext cx="762000" cy="259045"/>
    <xdr:sp macro="" textlink="">
      <xdr:nvSpPr>
        <xdr:cNvPr id="270" name="その他該当値テキスト"/>
        <xdr:cNvSpPr txBox="1"/>
      </xdr:nvSpPr>
      <xdr:spPr>
        <a:xfrm>
          <a:off x="16598900" y="925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112776</xdr:rowOff>
    </xdr:from>
    <xdr:to>
      <xdr:col>78</xdr:col>
      <xdr:colOff>120650</xdr:colOff>
      <xdr:row>55</xdr:row>
      <xdr:rowOff>42926</xdr:rowOff>
    </xdr:to>
    <xdr:sp macro="" textlink="">
      <xdr:nvSpPr>
        <xdr:cNvPr id="271" name="楕円 270"/>
        <xdr:cNvSpPr/>
      </xdr:nvSpPr>
      <xdr:spPr>
        <a:xfrm>
          <a:off x="15621000" y="937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53103</xdr:rowOff>
    </xdr:from>
    <xdr:ext cx="736600" cy="259045"/>
    <xdr:sp macro="" textlink="">
      <xdr:nvSpPr>
        <xdr:cNvPr id="272" name="テキスト ボックス 271"/>
        <xdr:cNvSpPr txBox="1"/>
      </xdr:nvSpPr>
      <xdr:spPr>
        <a:xfrm>
          <a:off x="15290800" y="9139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117348</xdr:rowOff>
    </xdr:from>
    <xdr:to>
      <xdr:col>74</xdr:col>
      <xdr:colOff>31750</xdr:colOff>
      <xdr:row>55</xdr:row>
      <xdr:rowOff>47498</xdr:rowOff>
    </xdr:to>
    <xdr:sp macro="" textlink="">
      <xdr:nvSpPr>
        <xdr:cNvPr id="273" name="楕円 272"/>
        <xdr:cNvSpPr/>
      </xdr:nvSpPr>
      <xdr:spPr>
        <a:xfrm>
          <a:off x="14732000" y="937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57675</xdr:rowOff>
    </xdr:from>
    <xdr:ext cx="762000" cy="259045"/>
    <xdr:sp macro="" textlink="">
      <xdr:nvSpPr>
        <xdr:cNvPr id="274" name="テキスト ボックス 273"/>
        <xdr:cNvSpPr txBox="1"/>
      </xdr:nvSpPr>
      <xdr:spPr>
        <a:xfrm>
          <a:off x="14401800" y="914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99060</xdr:rowOff>
    </xdr:from>
    <xdr:to>
      <xdr:col>69</xdr:col>
      <xdr:colOff>142875</xdr:colOff>
      <xdr:row>55</xdr:row>
      <xdr:rowOff>29210</xdr:rowOff>
    </xdr:to>
    <xdr:sp macro="" textlink="">
      <xdr:nvSpPr>
        <xdr:cNvPr id="275" name="楕円 274"/>
        <xdr:cNvSpPr/>
      </xdr:nvSpPr>
      <xdr:spPr>
        <a:xfrm>
          <a:off x="13843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39387</xdr:rowOff>
    </xdr:from>
    <xdr:ext cx="762000" cy="259045"/>
    <xdr:sp macro="" textlink="">
      <xdr:nvSpPr>
        <xdr:cNvPr id="276" name="テキスト ボックス 275"/>
        <xdr:cNvSpPr txBox="1"/>
      </xdr:nvSpPr>
      <xdr:spPr>
        <a:xfrm>
          <a:off x="13512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121920</xdr:rowOff>
    </xdr:from>
    <xdr:to>
      <xdr:col>65</xdr:col>
      <xdr:colOff>53975</xdr:colOff>
      <xdr:row>55</xdr:row>
      <xdr:rowOff>52070</xdr:rowOff>
    </xdr:to>
    <xdr:sp macro="" textlink="">
      <xdr:nvSpPr>
        <xdr:cNvPr id="277" name="楕円 276"/>
        <xdr:cNvSpPr/>
      </xdr:nvSpPr>
      <xdr:spPr>
        <a:xfrm>
          <a:off x="12954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62247</xdr:rowOff>
    </xdr:from>
    <xdr:ext cx="762000" cy="259045"/>
    <xdr:sp macro="" textlink="">
      <xdr:nvSpPr>
        <xdr:cNvPr id="278" name="テキスト ボックス 277"/>
        <xdr:cNvSpPr txBox="1"/>
      </xdr:nvSpPr>
      <xdr:spPr>
        <a:xfrm>
          <a:off x="12623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補助費等の経常収支比率は各種団体への補助金見直し等により、近年減少している。</a:t>
          </a:r>
        </a:p>
        <a:p>
          <a:r>
            <a:rPr kumimoji="1" lang="ja-JP" altLang="en-US" sz="1300">
              <a:latin typeface="ＭＳ Ｐゴシック" panose="020B0600070205080204" pitchFamily="50" charset="-128"/>
              <a:ea typeface="ＭＳ Ｐゴシック" panose="020B0600070205080204" pitchFamily="50" charset="-128"/>
            </a:rPr>
            <a:t>　しかし御殿場市と共に運営している一部事務組合への負担金が補助費の約７割ほどを占めており、ごみ・し尿処理、消防、斎場業務について、両市町で人口割等により支出している。</a:t>
          </a:r>
        </a:p>
        <a:p>
          <a:r>
            <a:rPr kumimoji="1" lang="ja-JP" altLang="en-US" sz="1300">
              <a:latin typeface="ＭＳ Ｐゴシック" panose="020B0600070205080204" pitchFamily="50" charset="-128"/>
              <a:ea typeface="ＭＳ Ｐゴシック" panose="020B0600070205080204" pitchFamily="50" charset="-128"/>
            </a:rPr>
            <a:t>　平成２９年度は、進出企業に対する地域産業立地事業費補助金（４億円）がなかったことから０．５％減少した。</a:t>
          </a:r>
        </a:p>
        <a:p>
          <a:r>
            <a:rPr kumimoji="1" lang="ja-JP" altLang="en-US" sz="1300">
              <a:latin typeface="ＭＳ Ｐゴシック" panose="020B0600070205080204" pitchFamily="50" charset="-128"/>
              <a:ea typeface="ＭＳ Ｐゴシック" panose="020B0600070205080204" pitchFamily="50" charset="-128"/>
            </a:rPr>
            <a:t>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41</xdr:row>
      <xdr:rowOff>56134</xdr:rowOff>
    </xdr:to>
    <xdr:cxnSp macro="">
      <xdr:nvCxnSpPr>
        <xdr:cNvPr id="303" name="直線コネクタ 302"/>
        <xdr:cNvCxnSpPr/>
      </xdr:nvCxnSpPr>
      <xdr:spPr>
        <a:xfrm flipV="1">
          <a:off x="16510000" y="589229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28211</xdr:rowOff>
    </xdr:from>
    <xdr:ext cx="762000" cy="259045"/>
    <xdr:sp macro="" textlink="">
      <xdr:nvSpPr>
        <xdr:cNvPr id="304" name="補助費等最小値テキスト"/>
        <xdr:cNvSpPr txBox="1"/>
      </xdr:nvSpPr>
      <xdr:spPr>
        <a:xfrm>
          <a:off x="16598900" y="7057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56134</xdr:rowOff>
    </xdr:from>
    <xdr:to>
      <xdr:col>82</xdr:col>
      <xdr:colOff>196850</xdr:colOff>
      <xdr:row>41</xdr:row>
      <xdr:rowOff>56134</xdr:rowOff>
    </xdr:to>
    <xdr:cxnSp macro="">
      <xdr:nvCxnSpPr>
        <xdr:cNvPr id="305" name="直線コネクタ 304"/>
        <xdr:cNvCxnSpPr/>
      </xdr:nvCxnSpPr>
      <xdr:spPr>
        <a:xfrm>
          <a:off x="16421100" y="708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6" name="補助費等最大値テキスト"/>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7" name="直線コネクタ 306"/>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28702</xdr:rowOff>
    </xdr:from>
    <xdr:to>
      <xdr:col>82</xdr:col>
      <xdr:colOff>107950</xdr:colOff>
      <xdr:row>37</xdr:row>
      <xdr:rowOff>51562</xdr:rowOff>
    </xdr:to>
    <xdr:cxnSp macro="">
      <xdr:nvCxnSpPr>
        <xdr:cNvPr id="308" name="直線コネクタ 307"/>
        <xdr:cNvCxnSpPr/>
      </xdr:nvCxnSpPr>
      <xdr:spPr>
        <a:xfrm flipV="1">
          <a:off x="15671800" y="637235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152163</xdr:rowOff>
    </xdr:from>
    <xdr:ext cx="762000" cy="259045"/>
    <xdr:sp macro="" textlink="">
      <xdr:nvSpPr>
        <xdr:cNvPr id="309" name="補助費等平均値テキスト"/>
        <xdr:cNvSpPr txBox="1"/>
      </xdr:nvSpPr>
      <xdr:spPr>
        <a:xfrm>
          <a:off x="16598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10" name="フローチャート: 判断 309"/>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127000</xdr:rowOff>
    </xdr:from>
    <xdr:to>
      <xdr:col>78</xdr:col>
      <xdr:colOff>69850</xdr:colOff>
      <xdr:row>37</xdr:row>
      <xdr:rowOff>51562</xdr:rowOff>
    </xdr:to>
    <xdr:cxnSp macro="">
      <xdr:nvCxnSpPr>
        <xdr:cNvPr id="311" name="直線コネクタ 310"/>
        <xdr:cNvCxnSpPr/>
      </xdr:nvCxnSpPr>
      <xdr:spPr>
        <a:xfrm>
          <a:off x="14782800" y="629920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2" name="フローチャート: 判断 311"/>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71391</xdr:rowOff>
    </xdr:from>
    <xdr:ext cx="736600" cy="259045"/>
    <xdr:sp macro="" textlink="">
      <xdr:nvSpPr>
        <xdr:cNvPr id="313" name="テキスト ボックス 312"/>
        <xdr:cNvSpPr txBox="1"/>
      </xdr:nvSpPr>
      <xdr:spPr>
        <a:xfrm>
          <a:off x="15290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127000</xdr:rowOff>
    </xdr:from>
    <xdr:to>
      <xdr:col>73</xdr:col>
      <xdr:colOff>180975</xdr:colOff>
      <xdr:row>37</xdr:row>
      <xdr:rowOff>24130</xdr:rowOff>
    </xdr:to>
    <xdr:cxnSp macro="">
      <xdr:nvCxnSpPr>
        <xdr:cNvPr id="314" name="直線コネクタ 313"/>
        <xdr:cNvCxnSpPr/>
      </xdr:nvCxnSpPr>
      <xdr:spPr>
        <a:xfrm flipV="1">
          <a:off x="13893800" y="6299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15" name="フローチャート: 判断 314"/>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16" name="テキスト ボックス 315"/>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24130</xdr:rowOff>
    </xdr:from>
    <xdr:to>
      <xdr:col>69</xdr:col>
      <xdr:colOff>92075</xdr:colOff>
      <xdr:row>37</xdr:row>
      <xdr:rowOff>33274</xdr:rowOff>
    </xdr:to>
    <xdr:cxnSp macro="">
      <xdr:nvCxnSpPr>
        <xdr:cNvPr id="317" name="直線コネクタ 316"/>
        <xdr:cNvCxnSpPr/>
      </xdr:nvCxnSpPr>
      <xdr:spPr>
        <a:xfrm flipV="1">
          <a:off x="13004800" y="63677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8" name="フローチャート: 判断 317"/>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9" name="テキスト ボックス 318"/>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20" name="フローチャート: 判断 319"/>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21" name="テキスト ボックス 320"/>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149352</xdr:rowOff>
    </xdr:from>
    <xdr:to>
      <xdr:col>82</xdr:col>
      <xdr:colOff>158750</xdr:colOff>
      <xdr:row>37</xdr:row>
      <xdr:rowOff>79502</xdr:rowOff>
    </xdr:to>
    <xdr:sp macro="" textlink="">
      <xdr:nvSpPr>
        <xdr:cNvPr id="327" name="楕円 326"/>
        <xdr:cNvSpPr/>
      </xdr:nvSpPr>
      <xdr:spPr>
        <a:xfrm>
          <a:off x="164592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121429</xdr:rowOff>
    </xdr:from>
    <xdr:ext cx="762000" cy="259045"/>
    <xdr:sp macro="" textlink="">
      <xdr:nvSpPr>
        <xdr:cNvPr id="328" name="補助費等該当値テキスト"/>
        <xdr:cNvSpPr txBox="1"/>
      </xdr:nvSpPr>
      <xdr:spPr>
        <a:xfrm>
          <a:off x="165989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762</xdr:rowOff>
    </xdr:from>
    <xdr:to>
      <xdr:col>78</xdr:col>
      <xdr:colOff>120650</xdr:colOff>
      <xdr:row>37</xdr:row>
      <xdr:rowOff>102362</xdr:rowOff>
    </xdr:to>
    <xdr:sp macro="" textlink="">
      <xdr:nvSpPr>
        <xdr:cNvPr id="329" name="楕円 328"/>
        <xdr:cNvSpPr/>
      </xdr:nvSpPr>
      <xdr:spPr>
        <a:xfrm>
          <a:off x="15621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30" name="テキスト ボックス 329"/>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76200</xdr:rowOff>
    </xdr:from>
    <xdr:to>
      <xdr:col>74</xdr:col>
      <xdr:colOff>31750</xdr:colOff>
      <xdr:row>37</xdr:row>
      <xdr:rowOff>6350</xdr:rowOff>
    </xdr:to>
    <xdr:sp macro="" textlink="">
      <xdr:nvSpPr>
        <xdr:cNvPr id="331" name="楕円 330"/>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16527</xdr:rowOff>
    </xdr:from>
    <xdr:ext cx="762000" cy="259045"/>
    <xdr:sp macro="" textlink="">
      <xdr:nvSpPr>
        <xdr:cNvPr id="332" name="テキスト ボックス 331"/>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144780</xdr:rowOff>
    </xdr:from>
    <xdr:to>
      <xdr:col>69</xdr:col>
      <xdr:colOff>142875</xdr:colOff>
      <xdr:row>37</xdr:row>
      <xdr:rowOff>74930</xdr:rowOff>
    </xdr:to>
    <xdr:sp macro="" textlink="">
      <xdr:nvSpPr>
        <xdr:cNvPr id="333" name="楕円 332"/>
        <xdr:cNvSpPr/>
      </xdr:nvSpPr>
      <xdr:spPr>
        <a:xfrm>
          <a:off x="13843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34" name="テキスト ボックス 333"/>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35" name="楕円 334"/>
        <xdr:cNvSpPr/>
      </xdr:nvSpPr>
      <xdr:spPr>
        <a:xfrm>
          <a:off x="12954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68851</xdr:rowOff>
    </xdr:from>
    <xdr:ext cx="762000" cy="259045"/>
    <xdr:sp macro="" textlink="">
      <xdr:nvSpPr>
        <xdr:cNvPr id="336" name="テキスト ボックス 335"/>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の金額は、減少しており、経常一般財源が増加しているため減少となった。今後、新東名関連事業などの大型事業が控えており、事務事業等の見直し、一般財源の確保に努め財政の健全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143002</xdr:rowOff>
    </xdr:from>
    <xdr:to>
      <xdr:col>24</xdr:col>
      <xdr:colOff>25400</xdr:colOff>
      <xdr:row>80</xdr:row>
      <xdr:rowOff>30987</xdr:rowOff>
    </xdr:to>
    <xdr:cxnSp macro="">
      <xdr:nvCxnSpPr>
        <xdr:cNvPr id="361" name="直線コネクタ 360"/>
        <xdr:cNvCxnSpPr/>
      </xdr:nvCxnSpPr>
      <xdr:spPr>
        <a:xfrm flipV="1">
          <a:off x="4826000" y="126588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3064</xdr:rowOff>
    </xdr:from>
    <xdr:ext cx="762000" cy="259045"/>
    <xdr:sp macro="" textlink="">
      <xdr:nvSpPr>
        <xdr:cNvPr id="362" name="公債費最小値テキスト"/>
        <xdr:cNvSpPr txBox="1"/>
      </xdr:nvSpPr>
      <xdr:spPr>
        <a:xfrm>
          <a:off x="4914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30987</xdr:rowOff>
    </xdr:from>
    <xdr:to>
      <xdr:col>24</xdr:col>
      <xdr:colOff>114300</xdr:colOff>
      <xdr:row>80</xdr:row>
      <xdr:rowOff>30987</xdr:rowOff>
    </xdr:to>
    <xdr:cxnSp macro="">
      <xdr:nvCxnSpPr>
        <xdr:cNvPr id="363" name="直線コネクタ 362"/>
        <xdr:cNvCxnSpPr/>
      </xdr:nvCxnSpPr>
      <xdr:spPr>
        <a:xfrm>
          <a:off x="4737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57929</xdr:rowOff>
    </xdr:from>
    <xdr:ext cx="762000" cy="259045"/>
    <xdr:sp macro="" textlink="">
      <xdr:nvSpPr>
        <xdr:cNvPr id="364" name="公債費最大値テキスト"/>
        <xdr:cNvSpPr txBox="1"/>
      </xdr:nvSpPr>
      <xdr:spPr>
        <a:xfrm>
          <a:off x="4914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143002</xdr:rowOff>
    </xdr:from>
    <xdr:to>
      <xdr:col>24</xdr:col>
      <xdr:colOff>114300</xdr:colOff>
      <xdr:row>73</xdr:row>
      <xdr:rowOff>143002</xdr:rowOff>
    </xdr:to>
    <xdr:cxnSp macro="">
      <xdr:nvCxnSpPr>
        <xdr:cNvPr id="365" name="直線コネクタ 364"/>
        <xdr:cNvCxnSpPr/>
      </xdr:nvCxnSpPr>
      <xdr:spPr>
        <a:xfrm>
          <a:off x="4737100" y="1265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65278</xdr:rowOff>
    </xdr:from>
    <xdr:to>
      <xdr:col>24</xdr:col>
      <xdr:colOff>25400</xdr:colOff>
      <xdr:row>77</xdr:row>
      <xdr:rowOff>97282</xdr:rowOff>
    </xdr:to>
    <xdr:cxnSp macro="">
      <xdr:nvCxnSpPr>
        <xdr:cNvPr id="366" name="直線コネクタ 365"/>
        <xdr:cNvCxnSpPr/>
      </xdr:nvCxnSpPr>
      <xdr:spPr>
        <a:xfrm flipV="1">
          <a:off x="3987800" y="1326692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67"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68" name="フローチャート: 判断 367"/>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83565</xdr:rowOff>
    </xdr:from>
    <xdr:to>
      <xdr:col>19</xdr:col>
      <xdr:colOff>187325</xdr:colOff>
      <xdr:row>77</xdr:row>
      <xdr:rowOff>97282</xdr:rowOff>
    </xdr:to>
    <xdr:cxnSp macro="">
      <xdr:nvCxnSpPr>
        <xdr:cNvPr id="369" name="直線コネクタ 368"/>
        <xdr:cNvCxnSpPr/>
      </xdr:nvCxnSpPr>
      <xdr:spPr>
        <a:xfrm>
          <a:off x="3098800" y="13285215"/>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0" name="フローチャート: 判断 369"/>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71" name="テキスト ボックス 370"/>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83565</xdr:rowOff>
    </xdr:from>
    <xdr:to>
      <xdr:col>15</xdr:col>
      <xdr:colOff>98425</xdr:colOff>
      <xdr:row>77</xdr:row>
      <xdr:rowOff>143002</xdr:rowOff>
    </xdr:to>
    <xdr:cxnSp macro="">
      <xdr:nvCxnSpPr>
        <xdr:cNvPr id="372" name="直線コネクタ 371"/>
        <xdr:cNvCxnSpPr/>
      </xdr:nvCxnSpPr>
      <xdr:spPr>
        <a:xfrm flipV="1">
          <a:off x="2209800" y="13285215"/>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3" name="フローチャート: 判断 372"/>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135399</xdr:rowOff>
    </xdr:from>
    <xdr:ext cx="762000" cy="259045"/>
    <xdr:sp macro="" textlink="">
      <xdr:nvSpPr>
        <xdr:cNvPr id="374" name="テキスト ボックス 373"/>
        <xdr:cNvSpPr txBox="1"/>
      </xdr:nvSpPr>
      <xdr:spPr>
        <a:xfrm>
          <a:off x="2717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78994</xdr:rowOff>
    </xdr:from>
    <xdr:to>
      <xdr:col>11</xdr:col>
      <xdr:colOff>9525</xdr:colOff>
      <xdr:row>77</xdr:row>
      <xdr:rowOff>143002</xdr:rowOff>
    </xdr:to>
    <xdr:cxnSp macro="">
      <xdr:nvCxnSpPr>
        <xdr:cNvPr id="375" name="直線コネクタ 374"/>
        <xdr:cNvCxnSpPr/>
      </xdr:nvCxnSpPr>
      <xdr:spPr>
        <a:xfrm>
          <a:off x="1320800" y="1328064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163068</xdr:rowOff>
    </xdr:from>
    <xdr:to>
      <xdr:col>11</xdr:col>
      <xdr:colOff>60325</xdr:colOff>
      <xdr:row>77</xdr:row>
      <xdr:rowOff>93218</xdr:rowOff>
    </xdr:to>
    <xdr:sp macro="" textlink="">
      <xdr:nvSpPr>
        <xdr:cNvPr id="376" name="フローチャート: 判断 375"/>
        <xdr:cNvSpPr/>
      </xdr:nvSpPr>
      <xdr:spPr>
        <a:xfrm>
          <a:off x="2159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103395</xdr:rowOff>
    </xdr:from>
    <xdr:ext cx="762000" cy="259045"/>
    <xdr:sp macro="" textlink="">
      <xdr:nvSpPr>
        <xdr:cNvPr id="377" name="テキスト ボックス 376"/>
        <xdr:cNvSpPr txBox="1"/>
      </xdr:nvSpPr>
      <xdr:spPr>
        <a:xfrm>
          <a:off x="1828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763</xdr:rowOff>
    </xdr:from>
    <xdr:to>
      <xdr:col>6</xdr:col>
      <xdr:colOff>171450</xdr:colOff>
      <xdr:row>77</xdr:row>
      <xdr:rowOff>102363</xdr:rowOff>
    </xdr:to>
    <xdr:sp macro="" textlink="">
      <xdr:nvSpPr>
        <xdr:cNvPr id="378" name="フローチャート: 判断 377"/>
        <xdr:cNvSpPr/>
      </xdr:nvSpPr>
      <xdr:spPr>
        <a:xfrm>
          <a:off x="1270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112540</xdr:rowOff>
    </xdr:from>
    <xdr:ext cx="762000" cy="259045"/>
    <xdr:sp macro="" textlink="">
      <xdr:nvSpPr>
        <xdr:cNvPr id="379" name="テキスト ボックス 378"/>
        <xdr:cNvSpPr txBox="1"/>
      </xdr:nvSpPr>
      <xdr:spPr>
        <a:xfrm>
          <a:off x="939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14478</xdr:rowOff>
    </xdr:from>
    <xdr:to>
      <xdr:col>24</xdr:col>
      <xdr:colOff>76200</xdr:colOff>
      <xdr:row>77</xdr:row>
      <xdr:rowOff>116078</xdr:rowOff>
    </xdr:to>
    <xdr:sp macro="" textlink="">
      <xdr:nvSpPr>
        <xdr:cNvPr id="385" name="楕円 384"/>
        <xdr:cNvSpPr/>
      </xdr:nvSpPr>
      <xdr:spPr>
        <a:xfrm>
          <a:off x="47752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31005</xdr:rowOff>
    </xdr:from>
    <xdr:ext cx="762000" cy="259045"/>
    <xdr:sp macro="" textlink="">
      <xdr:nvSpPr>
        <xdr:cNvPr id="386" name="公債費該当値テキスト"/>
        <xdr:cNvSpPr txBox="1"/>
      </xdr:nvSpPr>
      <xdr:spPr>
        <a:xfrm>
          <a:off x="4914900" y="1306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46482</xdr:rowOff>
    </xdr:from>
    <xdr:to>
      <xdr:col>20</xdr:col>
      <xdr:colOff>38100</xdr:colOff>
      <xdr:row>77</xdr:row>
      <xdr:rowOff>148082</xdr:rowOff>
    </xdr:to>
    <xdr:sp macro="" textlink="">
      <xdr:nvSpPr>
        <xdr:cNvPr id="387" name="楕円 386"/>
        <xdr:cNvSpPr/>
      </xdr:nvSpPr>
      <xdr:spPr>
        <a:xfrm>
          <a:off x="3937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132859</xdr:rowOff>
    </xdr:from>
    <xdr:ext cx="736600" cy="259045"/>
    <xdr:sp macro="" textlink="">
      <xdr:nvSpPr>
        <xdr:cNvPr id="388" name="テキスト ボックス 387"/>
        <xdr:cNvSpPr txBox="1"/>
      </xdr:nvSpPr>
      <xdr:spPr>
        <a:xfrm>
          <a:off x="3606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32765</xdr:rowOff>
    </xdr:from>
    <xdr:to>
      <xdr:col>15</xdr:col>
      <xdr:colOff>149225</xdr:colOff>
      <xdr:row>77</xdr:row>
      <xdr:rowOff>134365</xdr:rowOff>
    </xdr:to>
    <xdr:sp macro="" textlink="">
      <xdr:nvSpPr>
        <xdr:cNvPr id="389" name="楕円 388"/>
        <xdr:cNvSpPr/>
      </xdr:nvSpPr>
      <xdr:spPr>
        <a:xfrm>
          <a:off x="3048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90" name="テキスト ボックス 389"/>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92202</xdr:rowOff>
    </xdr:from>
    <xdr:to>
      <xdr:col>11</xdr:col>
      <xdr:colOff>60325</xdr:colOff>
      <xdr:row>78</xdr:row>
      <xdr:rowOff>22352</xdr:rowOff>
    </xdr:to>
    <xdr:sp macro="" textlink="">
      <xdr:nvSpPr>
        <xdr:cNvPr id="391" name="楕円 390"/>
        <xdr:cNvSpPr/>
      </xdr:nvSpPr>
      <xdr:spPr>
        <a:xfrm>
          <a:off x="2159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7129</xdr:rowOff>
    </xdr:from>
    <xdr:ext cx="762000" cy="259045"/>
    <xdr:sp macro="" textlink="">
      <xdr:nvSpPr>
        <xdr:cNvPr id="392" name="テキスト ボックス 391"/>
        <xdr:cNvSpPr txBox="1"/>
      </xdr:nvSpPr>
      <xdr:spPr>
        <a:xfrm>
          <a:off x="1828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28194</xdr:rowOff>
    </xdr:from>
    <xdr:to>
      <xdr:col>6</xdr:col>
      <xdr:colOff>171450</xdr:colOff>
      <xdr:row>77</xdr:row>
      <xdr:rowOff>129794</xdr:rowOff>
    </xdr:to>
    <xdr:sp macro="" textlink="">
      <xdr:nvSpPr>
        <xdr:cNvPr id="393" name="楕円 392"/>
        <xdr:cNvSpPr/>
      </xdr:nvSpPr>
      <xdr:spPr>
        <a:xfrm>
          <a:off x="1270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114571</xdr:rowOff>
    </xdr:from>
    <xdr:ext cx="762000" cy="259045"/>
    <xdr:sp macro="" textlink="">
      <xdr:nvSpPr>
        <xdr:cNvPr id="394" name="テキスト ボックス 393"/>
        <xdr:cNvSpPr txBox="1"/>
      </xdr:nvSpPr>
      <xdr:spPr>
        <a:xfrm>
          <a:off x="939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扶助費、繰出金は県平均・全国平均と比べ大きく下回っている。しかし、今後物件費や補助費等が増加していく見込みであるため、一般財源の確保や事務の見直しを行い財政の健全化を図っていく。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73660</xdr:rowOff>
    </xdr:from>
    <xdr:to>
      <xdr:col>82</xdr:col>
      <xdr:colOff>107950</xdr:colOff>
      <xdr:row>81</xdr:row>
      <xdr:rowOff>39370</xdr:rowOff>
    </xdr:to>
    <xdr:cxnSp macro="">
      <xdr:nvCxnSpPr>
        <xdr:cNvPr id="422" name="直線コネクタ 421"/>
        <xdr:cNvCxnSpPr/>
      </xdr:nvCxnSpPr>
      <xdr:spPr>
        <a:xfrm flipV="1">
          <a:off x="16510000" y="124180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11447</xdr:rowOff>
    </xdr:from>
    <xdr:ext cx="762000" cy="259045"/>
    <xdr:sp macro="" textlink="">
      <xdr:nvSpPr>
        <xdr:cNvPr id="423" name="公債費以外最小値テキスト"/>
        <xdr:cNvSpPr txBox="1"/>
      </xdr:nvSpPr>
      <xdr:spPr>
        <a:xfrm>
          <a:off x="16598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39370</xdr:rowOff>
    </xdr:from>
    <xdr:to>
      <xdr:col>82</xdr:col>
      <xdr:colOff>196850</xdr:colOff>
      <xdr:row>81</xdr:row>
      <xdr:rowOff>39370</xdr:rowOff>
    </xdr:to>
    <xdr:cxnSp macro="">
      <xdr:nvCxnSpPr>
        <xdr:cNvPr id="424" name="直線コネクタ 423"/>
        <xdr:cNvCxnSpPr/>
      </xdr:nvCxnSpPr>
      <xdr:spPr>
        <a:xfrm>
          <a:off x="16421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160037</xdr:rowOff>
    </xdr:from>
    <xdr:ext cx="762000" cy="259045"/>
    <xdr:sp macro="" textlink="">
      <xdr:nvSpPr>
        <xdr:cNvPr id="425" name="公債費以外最大値テキスト"/>
        <xdr:cNvSpPr txBox="1"/>
      </xdr:nvSpPr>
      <xdr:spPr>
        <a:xfrm>
          <a:off x="16598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73660</xdr:rowOff>
    </xdr:from>
    <xdr:to>
      <xdr:col>82</xdr:col>
      <xdr:colOff>196850</xdr:colOff>
      <xdr:row>72</xdr:row>
      <xdr:rowOff>73660</xdr:rowOff>
    </xdr:to>
    <xdr:cxnSp macro="">
      <xdr:nvCxnSpPr>
        <xdr:cNvPr id="426" name="直線コネクタ 425"/>
        <xdr:cNvCxnSpPr/>
      </xdr:nvCxnSpPr>
      <xdr:spPr>
        <a:xfrm>
          <a:off x="16421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16510</xdr:rowOff>
    </xdr:from>
    <xdr:to>
      <xdr:col>82</xdr:col>
      <xdr:colOff>107950</xdr:colOff>
      <xdr:row>74</xdr:row>
      <xdr:rowOff>62230</xdr:rowOff>
    </xdr:to>
    <xdr:cxnSp macro="">
      <xdr:nvCxnSpPr>
        <xdr:cNvPr id="427" name="直線コネクタ 426"/>
        <xdr:cNvCxnSpPr/>
      </xdr:nvCxnSpPr>
      <xdr:spPr>
        <a:xfrm flipV="1">
          <a:off x="15671800" y="1270381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116857</xdr:rowOff>
    </xdr:from>
    <xdr:ext cx="762000" cy="259045"/>
    <xdr:sp macro="" textlink="">
      <xdr:nvSpPr>
        <xdr:cNvPr id="428" name="公債費以外平均値テキスト"/>
        <xdr:cNvSpPr txBox="1"/>
      </xdr:nvSpPr>
      <xdr:spPr>
        <a:xfrm>
          <a:off x="16598900" y="12975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144780</xdr:rowOff>
    </xdr:from>
    <xdr:to>
      <xdr:col>82</xdr:col>
      <xdr:colOff>158750</xdr:colOff>
      <xdr:row>76</xdr:row>
      <xdr:rowOff>74930</xdr:rowOff>
    </xdr:to>
    <xdr:sp macro="" textlink="">
      <xdr:nvSpPr>
        <xdr:cNvPr id="429" name="フローチャート: 判断 428"/>
        <xdr:cNvSpPr/>
      </xdr:nvSpPr>
      <xdr:spPr>
        <a:xfrm>
          <a:off x="164592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20320</xdr:rowOff>
    </xdr:from>
    <xdr:to>
      <xdr:col>78</xdr:col>
      <xdr:colOff>69850</xdr:colOff>
      <xdr:row>74</xdr:row>
      <xdr:rowOff>62230</xdr:rowOff>
    </xdr:to>
    <xdr:cxnSp macro="">
      <xdr:nvCxnSpPr>
        <xdr:cNvPr id="430" name="直線コネクタ 429"/>
        <xdr:cNvCxnSpPr/>
      </xdr:nvCxnSpPr>
      <xdr:spPr>
        <a:xfrm>
          <a:off x="14782800" y="127076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121920</xdr:rowOff>
    </xdr:from>
    <xdr:to>
      <xdr:col>78</xdr:col>
      <xdr:colOff>120650</xdr:colOff>
      <xdr:row>76</xdr:row>
      <xdr:rowOff>52070</xdr:rowOff>
    </xdr:to>
    <xdr:sp macro="" textlink="">
      <xdr:nvSpPr>
        <xdr:cNvPr id="431" name="フローチャート: 判断 430"/>
        <xdr:cNvSpPr/>
      </xdr:nvSpPr>
      <xdr:spPr>
        <a:xfrm>
          <a:off x="15621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36847</xdr:rowOff>
    </xdr:from>
    <xdr:ext cx="736600" cy="259045"/>
    <xdr:sp macro="" textlink="">
      <xdr:nvSpPr>
        <xdr:cNvPr id="432" name="テキスト ボックス 431"/>
        <xdr:cNvSpPr txBox="1"/>
      </xdr:nvSpPr>
      <xdr:spPr>
        <a:xfrm>
          <a:off x="15290800" y="13067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107950</xdr:rowOff>
    </xdr:from>
    <xdr:to>
      <xdr:col>73</xdr:col>
      <xdr:colOff>180975</xdr:colOff>
      <xdr:row>74</xdr:row>
      <xdr:rowOff>20320</xdr:rowOff>
    </xdr:to>
    <xdr:cxnSp macro="">
      <xdr:nvCxnSpPr>
        <xdr:cNvPr id="433" name="直線コネクタ 432"/>
        <xdr:cNvCxnSpPr/>
      </xdr:nvCxnSpPr>
      <xdr:spPr>
        <a:xfrm>
          <a:off x="13893800" y="126238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45720</xdr:rowOff>
    </xdr:from>
    <xdr:to>
      <xdr:col>74</xdr:col>
      <xdr:colOff>31750</xdr:colOff>
      <xdr:row>75</xdr:row>
      <xdr:rowOff>147320</xdr:rowOff>
    </xdr:to>
    <xdr:sp macro="" textlink="">
      <xdr:nvSpPr>
        <xdr:cNvPr id="434" name="フローチャート: 判断 433"/>
        <xdr:cNvSpPr/>
      </xdr:nvSpPr>
      <xdr:spPr>
        <a:xfrm>
          <a:off x="14732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132097</xdr:rowOff>
    </xdr:from>
    <xdr:ext cx="762000" cy="259045"/>
    <xdr:sp macro="" textlink="">
      <xdr:nvSpPr>
        <xdr:cNvPr id="435" name="テキスト ボックス 434"/>
        <xdr:cNvSpPr txBox="1"/>
      </xdr:nvSpPr>
      <xdr:spPr>
        <a:xfrm>
          <a:off x="14401800" y="1299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27940</xdr:rowOff>
    </xdr:from>
    <xdr:to>
      <xdr:col>69</xdr:col>
      <xdr:colOff>92075</xdr:colOff>
      <xdr:row>73</xdr:row>
      <xdr:rowOff>107950</xdr:rowOff>
    </xdr:to>
    <xdr:cxnSp macro="">
      <xdr:nvCxnSpPr>
        <xdr:cNvPr id="436" name="直線コネクタ 435"/>
        <xdr:cNvCxnSpPr/>
      </xdr:nvCxnSpPr>
      <xdr:spPr>
        <a:xfrm>
          <a:off x="13004800" y="1254379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133350</xdr:rowOff>
    </xdr:from>
    <xdr:to>
      <xdr:col>69</xdr:col>
      <xdr:colOff>142875</xdr:colOff>
      <xdr:row>76</xdr:row>
      <xdr:rowOff>63500</xdr:rowOff>
    </xdr:to>
    <xdr:sp macro="" textlink="">
      <xdr:nvSpPr>
        <xdr:cNvPr id="437" name="フローチャート: 判断 436"/>
        <xdr:cNvSpPr/>
      </xdr:nvSpPr>
      <xdr:spPr>
        <a:xfrm>
          <a:off x="13843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48277</xdr:rowOff>
    </xdr:from>
    <xdr:ext cx="762000" cy="259045"/>
    <xdr:sp macro="" textlink="">
      <xdr:nvSpPr>
        <xdr:cNvPr id="438" name="テキスト ボックス 437"/>
        <xdr:cNvSpPr txBox="1"/>
      </xdr:nvSpPr>
      <xdr:spPr>
        <a:xfrm>
          <a:off x="13512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80010</xdr:rowOff>
    </xdr:from>
    <xdr:to>
      <xdr:col>65</xdr:col>
      <xdr:colOff>53975</xdr:colOff>
      <xdr:row>76</xdr:row>
      <xdr:rowOff>10161</xdr:rowOff>
    </xdr:to>
    <xdr:sp macro="" textlink="">
      <xdr:nvSpPr>
        <xdr:cNvPr id="439" name="フローチャート: 判断 438"/>
        <xdr:cNvSpPr/>
      </xdr:nvSpPr>
      <xdr:spPr>
        <a:xfrm>
          <a:off x="12954000" y="129387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166388</xdr:rowOff>
    </xdr:from>
    <xdr:ext cx="762000" cy="259045"/>
    <xdr:sp macro="" textlink="">
      <xdr:nvSpPr>
        <xdr:cNvPr id="440" name="テキスト ボックス 439"/>
        <xdr:cNvSpPr txBox="1"/>
      </xdr:nvSpPr>
      <xdr:spPr>
        <a:xfrm>
          <a:off x="12623800" y="13025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137160</xdr:rowOff>
    </xdr:from>
    <xdr:to>
      <xdr:col>82</xdr:col>
      <xdr:colOff>158750</xdr:colOff>
      <xdr:row>74</xdr:row>
      <xdr:rowOff>67310</xdr:rowOff>
    </xdr:to>
    <xdr:sp macro="" textlink="">
      <xdr:nvSpPr>
        <xdr:cNvPr id="446" name="楕円 445"/>
        <xdr:cNvSpPr/>
      </xdr:nvSpPr>
      <xdr:spPr>
        <a:xfrm>
          <a:off x="16459200" y="1265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153687</xdr:rowOff>
    </xdr:from>
    <xdr:ext cx="762000" cy="259045"/>
    <xdr:sp macro="" textlink="">
      <xdr:nvSpPr>
        <xdr:cNvPr id="447" name="公債費以外該当値テキスト"/>
        <xdr:cNvSpPr txBox="1"/>
      </xdr:nvSpPr>
      <xdr:spPr>
        <a:xfrm>
          <a:off x="16598900" y="1249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11430</xdr:rowOff>
    </xdr:from>
    <xdr:to>
      <xdr:col>78</xdr:col>
      <xdr:colOff>120650</xdr:colOff>
      <xdr:row>74</xdr:row>
      <xdr:rowOff>113030</xdr:rowOff>
    </xdr:to>
    <xdr:sp macro="" textlink="">
      <xdr:nvSpPr>
        <xdr:cNvPr id="448" name="楕円 447"/>
        <xdr:cNvSpPr/>
      </xdr:nvSpPr>
      <xdr:spPr>
        <a:xfrm>
          <a:off x="15621000" y="1269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123207</xdr:rowOff>
    </xdr:from>
    <xdr:ext cx="736600" cy="259045"/>
    <xdr:sp macro="" textlink="">
      <xdr:nvSpPr>
        <xdr:cNvPr id="449" name="テキスト ボックス 448"/>
        <xdr:cNvSpPr txBox="1"/>
      </xdr:nvSpPr>
      <xdr:spPr>
        <a:xfrm>
          <a:off x="15290800" y="12467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140970</xdr:rowOff>
    </xdr:from>
    <xdr:to>
      <xdr:col>74</xdr:col>
      <xdr:colOff>31750</xdr:colOff>
      <xdr:row>74</xdr:row>
      <xdr:rowOff>71120</xdr:rowOff>
    </xdr:to>
    <xdr:sp macro="" textlink="">
      <xdr:nvSpPr>
        <xdr:cNvPr id="450" name="楕円 449"/>
        <xdr:cNvSpPr/>
      </xdr:nvSpPr>
      <xdr:spPr>
        <a:xfrm>
          <a:off x="14732000" y="126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81297</xdr:rowOff>
    </xdr:from>
    <xdr:ext cx="762000" cy="259045"/>
    <xdr:sp macro="" textlink="">
      <xdr:nvSpPr>
        <xdr:cNvPr id="451" name="テキスト ボックス 450"/>
        <xdr:cNvSpPr txBox="1"/>
      </xdr:nvSpPr>
      <xdr:spPr>
        <a:xfrm>
          <a:off x="14401800" y="1242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57150</xdr:rowOff>
    </xdr:from>
    <xdr:to>
      <xdr:col>69</xdr:col>
      <xdr:colOff>142875</xdr:colOff>
      <xdr:row>73</xdr:row>
      <xdr:rowOff>158750</xdr:rowOff>
    </xdr:to>
    <xdr:sp macro="" textlink="">
      <xdr:nvSpPr>
        <xdr:cNvPr id="452" name="楕円 451"/>
        <xdr:cNvSpPr/>
      </xdr:nvSpPr>
      <xdr:spPr>
        <a:xfrm>
          <a:off x="13843000" y="1257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168927</xdr:rowOff>
    </xdr:from>
    <xdr:ext cx="762000" cy="259045"/>
    <xdr:sp macro="" textlink="">
      <xdr:nvSpPr>
        <xdr:cNvPr id="453" name="テキスト ボックス 452"/>
        <xdr:cNvSpPr txBox="1"/>
      </xdr:nvSpPr>
      <xdr:spPr>
        <a:xfrm>
          <a:off x="13512800" y="1234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148590</xdr:rowOff>
    </xdr:from>
    <xdr:to>
      <xdr:col>65</xdr:col>
      <xdr:colOff>53975</xdr:colOff>
      <xdr:row>73</xdr:row>
      <xdr:rowOff>78740</xdr:rowOff>
    </xdr:to>
    <xdr:sp macro="" textlink="">
      <xdr:nvSpPr>
        <xdr:cNvPr id="454" name="楕円 453"/>
        <xdr:cNvSpPr/>
      </xdr:nvSpPr>
      <xdr:spPr>
        <a:xfrm>
          <a:off x="12954000" y="1249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88917</xdr:rowOff>
    </xdr:from>
    <xdr:ext cx="762000" cy="259045"/>
    <xdr:sp macro="" textlink="">
      <xdr:nvSpPr>
        <xdr:cNvPr id="455" name="テキスト ボックス 454"/>
        <xdr:cNvSpPr txBox="1"/>
      </xdr:nvSpPr>
      <xdr:spPr>
        <a:xfrm>
          <a:off x="12623800" y="12261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静岡県小山町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117606</xdr:rowOff>
    </xdr:from>
    <xdr:to>
      <xdr:col>29</xdr:col>
      <xdr:colOff>127000</xdr:colOff>
      <xdr:row>20</xdr:row>
      <xdr:rowOff>152451</xdr:rowOff>
    </xdr:to>
    <xdr:cxnSp macro="">
      <xdr:nvCxnSpPr>
        <xdr:cNvPr id="47" name="直線コネクタ 46"/>
        <xdr:cNvCxnSpPr/>
      </xdr:nvCxnSpPr>
      <xdr:spPr bwMode="auto">
        <a:xfrm flipV="1">
          <a:off x="5651500" y="2051181"/>
          <a:ext cx="0" cy="15778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124528</xdr:rowOff>
    </xdr:from>
    <xdr:ext cx="762000" cy="259045"/>
    <xdr:sp macro="" textlink="">
      <xdr:nvSpPr>
        <xdr:cNvPr id="48" name="人口1人当たり決算額の推移最小値テキスト130"/>
        <xdr:cNvSpPr txBox="1"/>
      </xdr:nvSpPr>
      <xdr:spPr>
        <a:xfrm>
          <a:off x="5740400" y="360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152451</xdr:rowOff>
    </xdr:from>
    <xdr:to>
      <xdr:col>30</xdr:col>
      <xdr:colOff>25400</xdr:colOff>
      <xdr:row>20</xdr:row>
      <xdr:rowOff>152451</xdr:rowOff>
    </xdr:to>
    <xdr:cxnSp macro="">
      <xdr:nvCxnSpPr>
        <xdr:cNvPr id="49" name="直線コネクタ 48"/>
        <xdr:cNvCxnSpPr/>
      </xdr:nvCxnSpPr>
      <xdr:spPr bwMode="auto">
        <a:xfrm>
          <a:off x="5562600" y="36290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32533</xdr:rowOff>
    </xdr:from>
    <xdr:ext cx="762000" cy="259045"/>
    <xdr:sp macro="" textlink="">
      <xdr:nvSpPr>
        <xdr:cNvPr id="50" name="人口1人当たり決算額の推移最大値テキスト130"/>
        <xdr:cNvSpPr txBox="1"/>
      </xdr:nvSpPr>
      <xdr:spPr>
        <a:xfrm>
          <a:off x="5740400" y="1794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117606</xdr:rowOff>
    </xdr:from>
    <xdr:to>
      <xdr:col>30</xdr:col>
      <xdr:colOff>25400</xdr:colOff>
      <xdr:row>11</xdr:row>
      <xdr:rowOff>117606</xdr:rowOff>
    </xdr:to>
    <xdr:cxnSp macro="">
      <xdr:nvCxnSpPr>
        <xdr:cNvPr id="51" name="直線コネクタ 50"/>
        <xdr:cNvCxnSpPr/>
      </xdr:nvCxnSpPr>
      <xdr:spPr bwMode="auto">
        <a:xfrm>
          <a:off x="5562600" y="2051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146866</xdr:rowOff>
    </xdr:from>
    <xdr:to>
      <xdr:col>29</xdr:col>
      <xdr:colOff>127000</xdr:colOff>
      <xdr:row>15</xdr:row>
      <xdr:rowOff>17593</xdr:rowOff>
    </xdr:to>
    <xdr:cxnSp macro="">
      <xdr:nvCxnSpPr>
        <xdr:cNvPr id="52" name="直線コネクタ 51"/>
        <xdr:cNvCxnSpPr/>
      </xdr:nvCxnSpPr>
      <xdr:spPr bwMode="auto">
        <a:xfrm flipV="1">
          <a:off x="5003800" y="2594791"/>
          <a:ext cx="647700" cy="421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109798</xdr:rowOff>
    </xdr:from>
    <xdr:ext cx="762000" cy="259045"/>
    <xdr:sp macro="" textlink="">
      <xdr:nvSpPr>
        <xdr:cNvPr id="53" name="人口1人当たり決算額の推移平均値テキスト130"/>
        <xdr:cNvSpPr txBox="1"/>
      </xdr:nvSpPr>
      <xdr:spPr>
        <a:xfrm>
          <a:off x="5740400" y="290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137721</xdr:rowOff>
    </xdr:from>
    <xdr:to>
      <xdr:col>29</xdr:col>
      <xdr:colOff>177800</xdr:colOff>
      <xdr:row>17</xdr:row>
      <xdr:rowOff>67871</xdr:rowOff>
    </xdr:to>
    <xdr:sp macro="" textlink="">
      <xdr:nvSpPr>
        <xdr:cNvPr id="54" name="フローチャート: 判断 53"/>
        <xdr:cNvSpPr/>
      </xdr:nvSpPr>
      <xdr:spPr bwMode="auto">
        <a:xfrm>
          <a:off x="56007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17593</xdr:rowOff>
    </xdr:from>
    <xdr:to>
      <xdr:col>26</xdr:col>
      <xdr:colOff>50800</xdr:colOff>
      <xdr:row>15</xdr:row>
      <xdr:rowOff>49238</xdr:rowOff>
    </xdr:to>
    <xdr:cxnSp macro="">
      <xdr:nvCxnSpPr>
        <xdr:cNvPr id="55" name="直線コネクタ 54"/>
        <xdr:cNvCxnSpPr/>
      </xdr:nvCxnSpPr>
      <xdr:spPr bwMode="auto">
        <a:xfrm flipV="1">
          <a:off x="4305300" y="2636968"/>
          <a:ext cx="698500" cy="316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160793</xdr:rowOff>
    </xdr:from>
    <xdr:to>
      <xdr:col>26</xdr:col>
      <xdr:colOff>101600</xdr:colOff>
      <xdr:row>17</xdr:row>
      <xdr:rowOff>90943</xdr:rowOff>
    </xdr:to>
    <xdr:sp macro="" textlink="">
      <xdr:nvSpPr>
        <xdr:cNvPr id="56" name="フローチャート: 判断 55"/>
        <xdr:cNvSpPr/>
      </xdr:nvSpPr>
      <xdr:spPr bwMode="auto">
        <a:xfrm>
          <a:off x="49530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75720</xdr:rowOff>
    </xdr:from>
    <xdr:ext cx="736600" cy="259045"/>
    <xdr:sp macro="" textlink="">
      <xdr:nvSpPr>
        <xdr:cNvPr id="57" name="テキスト ボックス 56"/>
        <xdr:cNvSpPr txBox="1"/>
      </xdr:nvSpPr>
      <xdr:spPr>
        <a:xfrm>
          <a:off x="4622800" y="3037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49238</xdr:rowOff>
    </xdr:from>
    <xdr:to>
      <xdr:col>22</xdr:col>
      <xdr:colOff>114300</xdr:colOff>
      <xdr:row>15</xdr:row>
      <xdr:rowOff>69485</xdr:rowOff>
    </xdr:to>
    <xdr:cxnSp macro="">
      <xdr:nvCxnSpPr>
        <xdr:cNvPr id="58" name="直線コネクタ 57"/>
        <xdr:cNvCxnSpPr/>
      </xdr:nvCxnSpPr>
      <xdr:spPr bwMode="auto">
        <a:xfrm flipV="1">
          <a:off x="3606800" y="2668613"/>
          <a:ext cx="698500" cy="20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267</xdr:rowOff>
    </xdr:from>
    <xdr:to>
      <xdr:col>22</xdr:col>
      <xdr:colOff>165100</xdr:colOff>
      <xdr:row>17</xdr:row>
      <xdr:rowOff>101867</xdr:rowOff>
    </xdr:to>
    <xdr:sp macro="" textlink="">
      <xdr:nvSpPr>
        <xdr:cNvPr id="59" name="フローチャート: 判断 58"/>
        <xdr:cNvSpPr/>
      </xdr:nvSpPr>
      <xdr:spPr bwMode="auto">
        <a:xfrm>
          <a:off x="42545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86644</xdr:rowOff>
    </xdr:from>
    <xdr:ext cx="762000" cy="259045"/>
    <xdr:sp macro="" textlink="">
      <xdr:nvSpPr>
        <xdr:cNvPr id="60" name="テキスト ボックス 59"/>
        <xdr:cNvSpPr txBox="1"/>
      </xdr:nvSpPr>
      <xdr:spPr>
        <a:xfrm>
          <a:off x="3924300" y="3048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69485</xdr:rowOff>
    </xdr:from>
    <xdr:to>
      <xdr:col>18</xdr:col>
      <xdr:colOff>177800</xdr:colOff>
      <xdr:row>15</xdr:row>
      <xdr:rowOff>141217</xdr:rowOff>
    </xdr:to>
    <xdr:cxnSp macro="">
      <xdr:nvCxnSpPr>
        <xdr:cNvPr id="61" name="直線コネクタ 60"/>
        <xdr:cNvCxnSpPr/>
      </xdr:nvCxnSpPr>
      <xdr:spPr bwMode="auto">
        <a:xfrm flipV="1">
          <a:off x="2908300" y="2688860"/>
          <a:ext cx="698500" cy="717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79738</xdr:rowOff>
    </xdr:from>
    <xdr:to>
      <xdr:col>19</xdr:col>
      <xdr:colOff>38100</xdr:colOff>
      <xdr:row>20</xdr:row>
      <xdr:rowOff>9888</xdr:rowOff>
    </xdr:to>
    <xdr:sp macro="" textlink="">
      <xdr:nvSpPr>
        <xdr:cNvPr id="62" name="フローチャート: 判断 61"/>
        <xdr:cNvSpPr/>
      </xdr:nvSpPr>
      <xdr:spPr bwMode="auto">
        <a:xfrm>
          <a:off x="3556000" y="3384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166115</xdr:rowOff>
    </xdr:from>
    <xdr:ext cx="762000" cy="259045"/>
    <xdr:sp macro="" textlink="">
      <xdr:nvSpPr>
        <xdr:cNvPr id="63" name="テキスト ボックス 62"/>
        <xdr:cNvSpPr txBox="1"/>
      </xdr:nvSpPr>
      <xdr:spPr>
        <a:xfrm>
          <a:off x="3225800" y="34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100704</xdr:rowOff>
    </xdr:from>
    <xdr:to>
      <xdr:col>15</xdr:col>
      <xdr:colOff>101600</xdr:colOff>
      <xdr:row>20</xdr:row>
      <xdr:rowOff>30854</xdr:rowOff>
    </xdr:to>
    <xdr:sp macro="" textlink="">
      <xdr:nvSpPr>
        <xdr:cNvPr id="64" name="フローチャート: 判断 63"/>
        <xdr:cNvSpPr/>
      </xdr:nvSpPr>
      <xdr:spPr bwMode="auto">
        <a:xfrm>
          <a:off x="2857500" y="34058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15631</xdr:rowOff>
    </xdr:from>
    <xdr:ext cx="762000" cy="259045"/>
    <xdr:sp macro="" textlink="">
      <xdr:nvSpPr>
        <xdr:cNvPr id="65" name="テキスト ボックス 64"/>
        <xdr:cNvSpPr txBox="1"/>
      </xdr:nvSpPr>
      <xdr:spPr>
        <a:xfrm>
          <a:off x="2527300" y="3492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96066</xdr:rowOff>
    </xdr:from>
    <xdr:to>
      <xdr:col>29</xdr:col>
      <xdr:colOff>177800</xdr:colOff>
      <xdr:row>15</xdr:row>
      <xdr:rowOff>26216</xdr:rowOff>
    </xdr:to>
    <xdr:sp macro="" textlink="">
      <xdr:nvSpPr>
        <xdr:cNvPr id="71" name="楕円 70"/>
        <xdr:cNvSpPr/>
      </xdr:nvSpPr>
      <xdr:spPr bwMode="auto">
        <a:xfrm>
          <a:off x="5600700" y="2543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112593</xdr:rowOff>
    </xdr:from>
    <xdr:ext cx="762000" cy="259045"/>
    <xdr:sp macro="" textlink="">
      <xdr:nvSpPr>
        <xdr:cNvPr id="72" name="人口1人当たり決算額の推移該当値テキスト130"/>
        <xdr:cNvSpPr txBox="1"/>
      </xdr:nvSpPr>
      <xdr:spPr>
        <a:xfrm>
          <a:off x="5740400" y="238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138243</xdr:rowOff>
    </xdr:from>
    <xdr:to>
      <xdr:col>26</xdr:col>
      <xdr:colOff>101600</xdr:colOff>
      <xdr:row>15</xdr:row>
      <xdr:rowOff>68393</xdr:rowOff>
    </xdr:to>
    <xdr:sp macro="" textlink="">
      <xdr:nvSpPr>
        <xdr:cNvPr id="73" name="楕円 72"/>
        <xdr:cNvSpPr/>
      </xdr:nvSpPr>
      <xdr:spPr bwMode="auto">
        <a:xfrm>
          <a:off x="4953000" y="2586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78570</xdr:rowOff>
    </xdr:from>
    <xdr:ext cx="736600" cy="259045"/>
    <xdr:sp macro="" textlink="">
      <xdr:nvSpPr>
        <xdr:cNvPr id="74" name="テキスト ボックス 73"/>
        <xdr:cNvSpPr txBox="1"/>
      </xdr:nvSpPr>
      <xdr:spPr>
        <a:xfrm>
          <a:off x="4622800" y="2355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169888</xdr:rowOff>
    </xdr:from>
    <xdr:to>
      <xdr:col>22</xdr:col>
      <xdr:colOff>165100</xdr:colOff>
      <xdr:row>15</xdr:row>
      <xdr:rowOff>100038</xdr:rowOff>
    </xdr:to>
    <xdr:sp macro="" textlink="">
      <xdr:nvSpPr>
        <xdr:cNvPr id="75" name="楕円 74"/>
        <xdr:cNvSpPr/>
      </xdr:nvSpPr>
      <xdr:spPr bwMode="auto">
        <a:xfrm>
          <a:off x="4254500" y="26178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110215</xdr:rowOff>
    </xdr:from>
    <xdr:ext cx="762000" cy="259045"/>
    <xdr:sp macro="" textlink="">
      <xdr:nvSpPr>
        <xdr:cNvPr id="76" name="テキスト ボックス 75"/>
        <xdr:cNvSpPr txBox="1"/>
      </xdr:nvSpPr>
      <xdr:spPr>
        <a:xfrm>
          <a:off x="3924300" y="238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18685</xdr:rowOff>
    </xdr:from>
    <xdr:to>
      <xdr:col>19</xdr:col>
      <xdr:colOff>38100</xdr:colOff>
      <xdr:row>15</xdr:row>
      <xdr:rowOff>120285</xdr:rowOff>
    </xdr:to>
    <xdr:sp macro="" textlink="">
      <xdr:nvSpPr>
        <xdr:cNvPr id="77" name="楕円 76"/>
        <xdr:cNvSpPr/>
      </xdr:nvSpPr>
      <xdr:spPr bwMode="auto">
        <a:xfrm>
          <a:off x="3556000" y="2638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130462</xdr:rowOff>
    </xdr:from>
    <xdr:ext cx="762000" cy="259045"/>
    <xdr:sp macro="" textlink="">
      <xdr:nvSpPr>
        <xdr:cNvPr id="78" name="テキスト ボックス 77"/>
        <xdr:cNvSpPr txBox="1"/>
      </xdr:nvSpPr>
      <xdr:spPr>
        <a:xfrm>
          <a:off x="3225800" y="2406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90417</xdr:rowOff>
    </xdr:from>
    <xdr:to>
      <xdr:col>15</xdr:col>
      <xdr:colOff>101600</xdr:colOff>
      <xdr:row>16</xdr:row>
      <xdr:rowOff>20567</xdr:rowOff>
    </xdr:to>
    <xdr:sp macro="" textlink="">
      <xdr:nvSpPr>
        <xdr:cNvPr id="79" name="楕円 78"/>
        <xdr:cNvSpPr/>
      </xdr:nvSpPr>
      <xdr:spPr bwMode="auto">
        <a:xfrm>
          <a:off x="2857500" y="2709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30744</xdr:rowOff>
    </xdr:from>
    <xdr:ext cx="762000" cy="259045"/>
    <xdr:sp macro="" textlink="">
      <xdr:nvSpPr>
        <xdr:cNvPr id="80" name="テキスト ボックス 79"/>
        <xdr:cNvSpPr txBox="1"/>
      </xdr:nvSpPr>
      <xdr:spPr>
        <a:xfrm>
          <a:off x="2527300" y="2478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322529</xdr:rowOff>
    </xdr:from>
    <xdr:to>
      <xdr:col>29</xdr:col>
      <xdr:colOff>127000</xdr:colOff>
      <xdr:row>37</xdr:row>
      <xdr:rowOff>196418</xdr:rowOff>
    </xdr:to>
    <xdr:cxnSp macro="">
      <xdr:nvCxnSpPr>
        <xdr:cNvPr id="108" name="直線コネクタ 107"/>
        <xdr:cNvCxnSpPr/>
      </xdr:nvCxnSpPr>
      <xdr:spPr bwMode="auto">
        <a:xfrm flipV="1">
          <a:off x="5651500" y="6247079"/>
          <a:ext cx="0" cy="10740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168495</xdr:rowOff>
    </xdr:from>
    <xdr:ext cx="762000" cy="259045"/>
    <xdr:sp macro="" textlink="">
      <xdr:nvSpPr>
        <xdr:cNvPr id="109" name="人口1人当たり決算額の推移最小値テキスト445"/>
        <xdr:cNvSpPr txBox="1"/>
      </xdr:nvSpPr>
      <xdr:spPr>
        <a:xfrm>
          <a:off x="5740400" y="729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196418</xdr:rowOff>
    </xdr:from>
    <xdr:to>
      <xdr:col>30</xdr:col>
      <xdr:colOff>25400</xdr:colOff>
      <xdr:row>37</xdr:row>
      <xdr:rowOff>196418</xdr:rowOff>
    </xdr:to>
    <xdr:cxnSp macro="">
      <xdr:nvCxnSpPr>
        <xdr:cNvPr id="110" name="直線コネクタ 109"/>
        <xdr:cNvCxnSpPr/>
      </xdr:nvCxnSpPr>
      <xdr:spPr bwMode="auto">
        <a:xfrm>
          <a:off x="5562600" y="7321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66006</xdr:rowOff>
    </xdr:from>
    <xdr:ext cx="762000" cy="259045"/>
    <xdr:sp macro="" textlink="">
      <xdr:nvSpPr>
        <xdr:cNvPr id="111" name="人口1人当たり決算額の推移最大値テキスト445"/>
        <xdr:cNvSpPr txBox="1"/>
      </xdr:nvSpPr>
      <xdr:spPr>
        <a:xfrm>
          <a:off x="5740400" y="599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322529</xdr:rowOff>
    </xdr:from>
    <xdr:to>
      <xdr:col>30</xdr:col>
      <xdr:colOff>25400</xdr:colOff>
      <xdr:row>33</xdr:row>
      <xdr:rowOff>322529</xdr:rowOff>
    </xdr:to>
    <xdr:cxnSp macro="">
      <xdr:nvCxnSpPr>
        <xdr:cNvPr id="112" name="直線コネクタ 111"/>
        <xdr:cNvCxnSpPr/>
      </xdr:nvCxnSpPr>
      <xdr:spPr bwMode="auto">
        <a:xfrm>
          <a:off x="5562600" y="6247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144240</xdr:rowOff>
    </xdr:from>
    <xdr:to>
      <xdr:col>29</xdr:col>
      <xdr:colOff>127000</xdr:colOff>
      <xdr:row>35</xdr:row>
      <xdr:rowOff>145193</xdr:rowOff>
    </xdr:to>
    <xdr:cxnSp macro="">
      <xdr:nvCxnSpPr>
        <xdr:cNvPr id="113" name="直線コネクタ 112"/>
        <xdr:cNvCxnSpPr/>
      </xdr:nvCxnSpPr>
      <xdr:spPr bwMode="auto">
        <a:xfrm flipV="1">
          <a:off x="5003800" y="6754590"/>
          <a:ext cx="647700" cy="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129018</xdr:rowOff>
    </xdr:from>
    <xdr:ext cx="762000" cy="259045"/>
    <xdr:sp macro="" textlink="">
      <xdr:nvSpPr>
        <xdr:cNvPr id="114" name="人口1人当たり決算額の推移平均値テキスト445"/>
        <xdr:cNvSpPr txBox="1"/>
      </xdr:nvSpPr>
      <xdr:spPr>
        <a:xfrm>
          <a:off x="5740400" y="67393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136551</xdr:rowOff>
    </xdr:from>
    <xdr:to>
      <xdr:col>29</xdr:col>
      <xdr:colOff>177800</xdr:colOff>
      <xdr:row>35</xdr:row>
      <xdr:rowOff>238151</xdr:rowOff>
    </xdr:to>
    <xdr:sp macro="" textlink="">
      <xdr:nvSpPr>
        <xdr:cNvPr id="115" name="フローチャート: 判断 114"/>
        <xdr:cNvSpPr/>
      </xdr:nvSpPr>
      <xdr:spPr bwMode="auto">
        <a:xfrm>
          <a:off x="56007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115456</xdr:rowOff>
    </xdr:from>
    <xdr:to>
      <xdr:col>26</xdr:col>
      <xdr:colOff>50800</xdr:colOff>
      <xdr:row>35</xdr:row>
      <xdr:rowOff>145193</xdr:rowOff>
    </xdr:to>
    <xdr:cxnSp macro="">
      <xdr:nvCxnSpPr>
        <xdr:cNvPr id="116" name="直線コネクタ 115"/>
        <xdr:cNvCxnSpPr/>
      </xdr:nvCxnSpPr>
      <xdr:spPr bwMode="auto">
        <a:xfrm>
          <a:off x="4305300" y="6725806"/>
          <a:ext cx="698500" cy="297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133674</xdr:rowOff>
    </xdr:from>
    <xdr:to>
      <xdr:col>26</xdr:col>
      <xdr:colOff>101600</xdr:colOff>
      <xdr:row>35</xdr:row>
      <xdr:rowOff>235274</xdr:rowOff>
    </xdr:to>
    <xdr:sp macro="" textlink="">
      <xdr:nvSpPr>
        <xdr:cNvPr id="117" name="フローチャート: 判断 116"/>
        <xdr:cNvSpPr/>
      </xdr:nvSpPr>
      <xdr:spPr bwMode="auto">
        <a:xfrm>
          <a:off x="49530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220051</xdr:rowOff>
    </xdr:from>
    <xdr:ext cx="736600" cy="259045"/>
    <xdr:sp macro="" textlink="">
      <xdr:nvSpPr>
        <xdr:cNvPr id="118" name="テキスト ボックス 117"/>
        <xdr:cNvSpPr txBox="1"/>
      </xdr:nvSpPr>
      <xdr:spPr>
        <a:xfrm>
          <a:off x="4622800" y="6830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115456</xdr:rowOff>
    </xdr:from>
    <xdr:to>
      <xdr:col>22</xdr:col>
      <xdr:colOff>114300</xdr:colOff>
      <xdr:row>35</xdr:row>
      <xdr:rowOff>148660</xdr:rowOff>
    </xdr:to>
    <xdr:cxnSp macro="">
      <xdr:nvCxnSpPr>
        <xdr:cNvPr id="119" name="直線コネクタ 118"/>
        <xdr:cNvCxnSpPr/>
      </xdr:nvCxnSpPr>
      <xdr:spPr bwMode="auto">
        <a:xfrm flipV="1">
          <a:off x="3606800" y="6725806"/>
          <a:ext cx="698500" cy="332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120358</xdr:rowOff>
    </xdr:from>
    <xdr:to>
      <xdr:col>22</xdr:col>
      <xdr:colOff>165100</xdr:colOff>
      <xdr:row>35</xdr:row>
      <xdr:rowOff>221958</xdr:rowOff>
    </xdr:to>
    <xdr:sp macro="" textlink="">
      <xdr:nvSpPr>
        <xdr:cNvPr id="120" name="フローチャート: 判断 119"/>
        <xdr:cNvSpPr/>
      </xdr:nvSpPr>
      <xdr:spPr bwMode="auto">
        <a:xfrm>
          <a:off x="42545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206735</xdr:rowOff>
    </xdr:from>
    <xdr:ext cx="762000" cy="259045"/>
    <xdr:sp macro="" textlink="">
      <xdr:nvSpPr>
        <xdr:cNvPr id="121" name="テキスト ボックス 120"/>
        <xdr:cNvSpPr txBox="1"/>
      </xdr:nvSpPr>
      <xdr:spPr>
        <a:xfrm>
          <a:off x="3924300" y="681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79966</xdr:rowOff>
    </xdr:from>
    <xdr:to>
      <xdr:col>18</xdr:col>
      <xdr:colOff>177800</xdr:colOff>
      <xdr:row>35</xdr:row>
      <xdr:rowOff>148660</xdr:rowOff>
    </xdr:to>
    <xdr:cxnSp macro="">
      <xdr:nvCxnSpPr>
        <xdr:cNvPr id="122" name="直線コネクタ 121"/>
        <xdr:cNvCxnSpPr/>
      </xdr:nvCxnSpPr>
      <xdr:spPr bwMode="auto">
        <a:xfrm>
          <a:off x="2908300" y="6690316"/>
          <a:ext cx="698500" cy="686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262699</xdr:rowOff>
    </xdr:from>
    <xdr:to>
      <xdr:col>19</xdr:col>
      <xdr:colOff>38100</xdr:colOff>
      <xdr:row>36</xdr:row>
      <xdr:rowOff>21399</xdr:rowOff>
    </xdr:to>
    <xdr:sp macro="" textlink="">
      <xdr:nvSpPr>
        <xdr:cNvPr id="123" name="フローチャート: 判断 122"/>
        <xdr:cNvSpPr/>
      </xdr:nvSpPr>
      <xdr:spPr bwMode="auto">
        <a:xfrm>
          <a:off x="3556000" y="6873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6176</xdr:rowOff>
    </xdr:from>
    <xdr:ext cx="762000" cy="259045"/>
    <xdr:sp macro="" textlink="">
      <xdr:nvSpPr>
        <xdr:cNvPr id="124" name="テキスト ボックス 123"/>
        <xdr:cNvSpPr txBox="1"/>
      </xdr:nvSpPr>
      <xdr:spPr>
        <a:xfrm>
          <a:off x="3225800" y="6959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229305</xdr:rowOff>
    </xdr:from>
    <xdr:to>
      <xdr:col>15</xdr:col>
      <xdr:colOff>101600</xdr:colOff>
      <xdr:row>35</xdr:row>
      <xdr:rowOff>330905</xdr:rowOff>
    </xdr:to>
    <xdr:sp macro="" textlink="">
      <xdr:nvSpPr>
        <xdr:cNvPr id="125" name="フローチャート: 判断 124"/>
        <xdr:cNvSpPr/>
      </xdr:nvSpPr>
      <xdr:spPr bwMode="auto">
        <a:xfrm>
          <a:off x="28575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315682</xdr:rowOff>
    </xdr:from>
    <xdr:ext cx="762000" cy="259045"/>
    <xdr:sp macro="" textlink="">
      <xdr:nvSpPr>
        <xdr:cNvPr id="126" name="テキスト ボックス 125"/>
        <xdr:cNvSpPr txBox="1"/>
      </xdr:nvSpPr>
      <xdr:spPr>
        <a:xfrm>
          <a:off x="2527300" y="6926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93440</xdr:rowOff>
    </xdr:from>
    <xdr:to>
      <xdr:col>29</xdr:col>
      <xdr:colOff>177800</xdr:colOff>
      <xdr:row>35</xdr:row>
      <xdr:rowOff>195040</xdr:rowOff>
    </xdr:to>
    <xdr:sp macro="" textlink="">
      <xdr:nvSpPr>
        <xdr:cNvPr id="132" name="楕円 131"/>
        <xdr:cNvSpPr/>
      </xdr:nvSpPr>
      <xdr:spPr bwMode="auto">
        <a:xfrm>
          <a:off x="5600700" y="6703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281417</xdr:rowOff>
    </xdr:from>
    <xdr:ext cx="762000" cy="259045"/>
    <xdr:sp macro="" textlink="">
      <xdr:nvSpPr>
        <xdr:cNvPr id="133" name="人口1人当たり決算額の推移該当値テキスト445"/>
        <xdr:cNvSpPr txBox="1"/>
      </xdr:nvSpPr>
      <xdr:spPr>
        <a:xfrm>
          <a:off x="5740400" y="654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94393</xdr:rowOff>
    </xdr:from>
    <xdr:to>
      <xdr:col>26</xdr:col>
      <xdr:colOff>101600</xdr:colOff>
      <xdr:row>35</xdr:row>
      <xdr:rowOff>195993</xdr:rowOff>
    </xdr:to>
    <xdr:sp macro="" textlink="">
      <xdr:nvSpPr>
        <xdr:cNvPr id="134" name="楕円 133"/>
        <xdr:cNvSpPr/>
      </xdr:nvSpPr>
      <xdr:spPr bwMode="auto">
        <a:xfrm>
          <a:off x="4953000" y="6704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206170</xdr:rowOff>
    </xdr:from>
    <xdr:ext cx="736600" cy="259045"/>
    <xdr:sp macro="" textlink="">
      <xdr:nvSpPr>
        <xdr:cNvPr id="135" name="テキスト ボックス 134"/>
        <xdr:cNvSpPr txBox="1"/>
      </xdr:nvSpPr>
      <xdr:spPr>
        <a:xfrm>
          <a:off x="4622800" y="647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64656</xdr:rowOff>
    </xdr:from>
    <xdr:to>
      <xdr:col>22</xdr:col>
      <xdr:colOff>165100</xdr:colOff>
      <xdr:row>35</xdr:row>
      <xdr:rowOff>166256</xdr:rowOff>
    </xdr:to>
    <xdr:sp macro="" textlink="">
      <xdr:nvSpPr>
        <xdr:cNvPr id="136" name="楕円 135"/>
        <xdr:cNvSpPr/>
      </xdr:nvSpPr>
      <xdr:spPr bwMode="auto">
        <a:xfrm>
          <a:off x="4254500" y="6675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176433</xdr:rowOff>
    </xdr:from>
    <xdr:ext cx="762000" cy="259045"/>
    <xdr:sp macro="" textlink="">
      <xdr:nvSpPr>
        <xdr:cNvPr id="137" name="テキスト ボックス 136"/>
        <xdr:cNvSpPr txBox="1"/>
      </xdr:nvSpPr>
      <xdr:spPr>
        <a:xfrm>
          <a:off x="3924300" y="6443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97860</xdr:rowOff>
    </xdr:from>
    <xdr:to>
      <xdr:col>19</xdr:col>
      <xdr:colOff>38100</xdr:colOff>
      <xdr:row>35</xdr:row>
      <xdr:rowOff>199460</xdr:rowOff>
    </xdr:to>
    <xdr:sp macro="" textlink="">
      <xdr:nvSpPr>
        <xdr:cNvPr id="138" name="楕円 137"/>
        <xdr:cNvSpPr/>
      </xdr:nvSpPr>
      <xdr:spPr bwMode="auto">
        <a:xfrm>
          <a:off x="3556000" y="6708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209637</xdr:rowOff>
    </xdr:from>
    <xdr:ext cx="762000" cy="259045"/>
    <xdr:sp macro="" textlink="">
      <xdr:nvSpPr>
        <xdr:cNvPr id="139" name="テキスト ボックス 138"/>
        <xdr:cNvSpPr txBox="1"/>
      </xdr:nvSpPr>
      <xdr:spPr>
        <a:xfrm>
          <a:off x="3225800" y="6477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29166</xdr:rowOff>
    </xdr:from>
    <xdr:to>
      <xdr:col>15</xdr:col>
      <xdr:colOff>101600</xdr:colOff>
      <xdr:row>35</xdr:row>
      <xdr:rowOff>130766</xdr:rowOff>
    </xdr:to>
    <xdr:sp macro="" textlink="">
      <xdr:nvSpPr>
        <xdr:cNvPr id="140" name="楕円 139"/>
        <xdr:cNvSpPr/>
      </xdr:nvSpPr>
      <xdr:spPr bwMode="auto">
        <a:xfrm>
          <a:off x="2857500" y="6639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140943</xdr:rowOff>
    </xdr:from>
    <xdr:ext cx="762000" cy="259045"/>
    <xdr:sp macro="" textlink="">
      <xdr:nvSpPr>
        <xdr:cNvPr id="141" name="テキスト ボックス 140"/>
        <xdr:cNvSpPr txBox="1"/>
      </xdr:nvSpPr>
      <xdr:spPr>
        <a:xfrm>
          <a:off x="2527300" y="6408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静岡県小山町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18,922
18,766
135.74
13,661,258
12,718,828
495,077
5,355,337
8,153,853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68.2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170497</xdr:rowOff>
    </xdr:from>
    <xdr:to>
      <xdr:col>24</xdr:col>
      <xdr:colOff>62865</xdr:colOff>
      <xdr:row>38</xdr:row>
      <xdr:rowOff>95009</xdr:rowOff>
    </xdr:to>
    <xdr:cxnSp macro="">
      <xdr:nvCxnSpPr>
        <xdr:cNvPr id="56" name="直線コネクタ 55"/>
        <xdr:cNvCxnSpPr/>
      </xdr:nvCxnSpPr>
      <xdr:spPr>
        <a:xfrm flipV="1">
          <a:off x="4633595" y="5313997"/>
          <a:ext cx="1270" cy="129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98836</xdr:rowOff>
    </xdr:from>
    <xdr:ext cx="534377" cy="259045"/>
    <xdr:sp macro="" textlink="">
      <xdr:nvSpPr>
        <xdr:cNvPr id="57" name="人件費最小値テキスト"/>
        <xdr:cNvSpPr txBox="1"/>
      </xdr:nvSpPr>
      <xdr:spPr>
        <a:xfrm>
          <a:off x="4686300" y="661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95009</xdr:rowOff>
    </xdr:from>
    <xdr:to>
      <xdr:col>24</xdr:col>
      <xdr:colOff>152400</xdr:colOff>
      <xdr:row>38</xdr:row>
      <xdr:rowOff>95009</xdr:rowOff>
    </xdr:to>
    <xdr:cxnSp macro="">
      <xdr:nvCxnSpPr>
        <xdr:cNvPr id="58" name="直線コネクタ 57"/>
        <xdr:cNvCxnSpPr/>
      </xdr:nvCxnSpPr>
      <xdr:spPr>
        <a:xfrm>
          <a:off x="4546600" y="661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117174</xdr:rowOff>
    </xdr:from>
    <xdr:ext cx="599010" cy="259045"/>
    <xdr:sp macro="" textlink="">
      <xdr:nvSpPr>
        <xdr:cNvPr id="59" name="人件費最大値テキスト"/>
        <xdr:cNvSpPr txBox="1"/>
      </xdr:nvSpPr>
      <xdr:spPr>
        <a:xfrm>
          <a:off x="4686300" y="508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170497</xdr:rowOff>
    </xdr:from>
    <xdr:to>
      <xdr:col>24</xdr:col>
      <xdr:colOff>152400</xdr:colOff>
      <xdr:row>30</xdr:row>
      <xdr:rowOff>170497</xdr:rowOff>
    </xdr:to>
    <xdr:cxnSp macro="">
      <xdr:nvCxnSpPr>
        <xdr:cNvPr id="60" name="直線コネクタ 59"/>
        <xdr:cNvCxnSpPr/>
      </xdr:nvCxnSpPr>
      <xdr:spPr>
        <a:xfrm>
          <a:off x="4546600" y="531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63335</xdr:rowOff>
    </xdr:from>
    <xdr:to>
      <xdr:col>24</xdr:col>
      <xdr:colOff>63500</xdr:colOff>
      <xdr:row>34</xdr:row>
      <xdr:rowOff>95809</xdr:rowOff>
    </xdr:to>
    <xdr:cxnSp macro="">
      <xdr:nvCxnSpPr>
        <xdr:cNvPr id="61" name="直線コネクタ 60"/>
        <xdr:cNvCxnSpPr/>
      </xdr:nvCxnSpPr>
      <xdr:spPr>
        <a:xfrm flipV="1">
          <a:off x="3797300" y="5892635"/>
          <a:ext cx="838200" cy="3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24287</xdr:rowOff>
    </xdr:from>
    <xdr:ext cx="534377" cy="259045"/>
    <xdr:sp macro="" textlink="">
      <xdr:nvSpPr>
        <xdr:cNvPr id="62" name="人件費平均値テキスト"/>
        <xdr:cNvSpPr txBox="1"/>
      </xdr:nvSpPr>
      <xdr:spPr>
        <a:xfrm>
          <a:off x="4686300" y="60250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45860</xdr:rowOff>
    </xdr:from>
    <xdr:to>
      <xdr:col>24</xdr:col>
      <xdr:colOff>114300</xdr:colOff>
      <xdr:row>35</xdr:row>
      <xdr:rowOff>147460</xdr:rowOff>
    </xdr:to>
    <xdr:sp macro="" textlink="">
      <xdr:nvSpPr>
        <xdr:cNvPr id="63" name="フローチャート: 判断 62"/>
        <xdr:cNvSpPr/>
      </xdr:nvSpPr>
      <xdr:spPr>
        <a:xfrm>
          <a:off x="4584700" y="604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82309</xdr:rowOff>
    </xdr:from>
    <xdr:to>
      <xdr:col>19</xdr:col>
      <xdr:colOff>177800</xdr:colOff>
      <xdr:row>34</xdr:row>
      <xdr:rowOff>95809</xdr:rowOff>
    </xdr:to>
    <xdr:cxnSp macro="">
      <xdr:nvCxnSpPr>
        <xdr:cNvPr id="64" name="直線コネクタ 63"/>
        <xdr:cNvCxnSpPr/>
      </xdr:nvCxnSpPr>
      <xdr:spPr>
        <a:xfrm>
          <a:off x="2908300" y="5911609"/>
          <a:ext cx="889000" cy="1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50025</xdr:rowOff>
    </xdr:from>
    <xdr:to>
      <xdr:col>20</xdr:col>
      <xdr:colOff>38100</xdr:colOff>
      <xdr:row>35</xdr:row>
      <xdr:rowOff>151625</xdr:rowOff>
    </xdr:to>
    <xdr:sp macro="" textlink="">
      <xdr:nvSpPr>
        <xdr:cNvPr id="65" name="フローチャート: 判断 64"/>
        <xdr:cNvSpPr/>
      </xdr:nvSpPr>
      <xdr:spPr>
        <a:xfrm>
          <a:off x="3746500" y="60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142752</xdr:rowOff>
    </xdr:from>
    <xdr:ext cx="534377" cy="259045"/>
    <xdr:sp macro="" textlink="">
      <xdr:nvSpPr>
        <xdr:cNvPr id="66" name="テキスト ボックス 65"/>
        <xdr:cNvSpPr txBox="1"/>
      </xdr:nvSpPr>
      <xdr:spPr>
        <a:xfrm>
          <a:off x="3530111" y="61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82309</xdr:rowOff>
    </xdr:from>
    <xdr:to>
      <xdr:col>15</xdr:col>
      <xdr:colOff>50800</xdr:colOff>
      <xdr:row>34</xdr:row>
      <xdr:rowOff>112585</xdr:rowOff>
    </xdr:to>
    <xdr:cxnSp macro="">
      <xdr:nvCxnSpPr>
        <xdr:cNvPr id="67" name="直線コネクタ 66"/>
        <xdr:cNvCxnSpPr/>
      </xdr:nvCxnSpPr>
      <xdr:spPr>
        <a:xfrm flipV="1">
          <a:off x="2019300" y="5911609"/>
          <a:ext cx="889000" cy="30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43472</xdr:rowOff>
    </xdr:from>
    <xdr:to>
      <xdr:col>15</xdr:col>
      <xdr:colOff>101600</xdr:colOff>
      <xdr:row>35</xdr:row>
      <xdr:rowOff>145072</xdr:rowOff>
    </xdr:to>
    <xdr:sp macro="" textlink="">
      <xdr:nvSpPr>
        <xdr:cNvPr id="68" name="フローチャート: 判断 67"/>
        <xdr:cNvSpPr/>
      </xdr:nvSpPr>
      <xdr:spPr>
        <a:xfrm>
          <a:off x="28575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136199</xdr:rowOff>
    </xdr:from>
    <xdr:ext cx="534377" cy="259045"/>
    <xdr:sp macro="" textlink="">
      <xdr:nvSpPr>
        <xdr:cNvPr id="69" name="テキスト ボックス 68"/>
        <xdr:cNvSpPr txBox="1"/>
      </xdr:nvSpPr>
      <xdr:spPr>
        <a:xfrm>
          <a:off x="2641111" y="613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112585</xdr:rowOff>
    </xdr:from>
    <xdr:to>
      <xdr:col>10</xdr:col>
      <xdr:colOff>114300</xdr:colOff>
      <xdr:row>34</xdr:row>
      <xdr:rowOff>115227</xdr:rowOff>
    </xdr:to>
    <xdr:cxnSp macro="">
      <xdr:nvCxnSpPr>
        <xdr:cNvPr id="70" name="直線コネクタ 69"/>
        <xdr:cNvCxnSpPr/>
      </xdr:nvCxnSpPr>
      <xdr:spPr>
        <a:xfrm flipV="1">
          <a:off x="1130300" y="5941885"/>
          <a:ext cx="889000" cy="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135725</xdr:rowOff>
    </xdr:from>
    <xdr:to>
      <xdr:col>10</xdr:col>
      <xdr:colOff>165100</xdr:colOff>
      <xdr:row>37</xdr:row>
      <xdr:rowOff>65875</xdr:rowOff>
    </xdr:to>
    <xdr:sp macro="" textlink="">
      <xdr:nvSpPr>
        <xdr:cNvPr id="71" name="フローチャート: 判断 70"/>
        <xdr:cNvSpPr/>
      </xdr:nvSpPr>
      <xdr:spPr>
        <a:xfrm>
          <a:off x="1968500" y="630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57002</xdr:rowOff>
    </xdr:from>
    <xdr:ext cx="534377" cy="259045"/>
    <xdr:sp macro="" textlink="">
      <xdr:nvSpPr>
        <xdr:cNvPr id="72" name="テキスト ボックス 71"/>
        <xdr:cNvSpPr txBox="1"/>
      </xdr:nvSpPr>
      <xdr:spPr>
        <a:xfrm>
          <a:off x="1752111" y="640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143015</xdr:rowOff>
    </xdr:from>
    <xdr:to>
      <xdr:col>6</xdr:col>
      <xdr:colOff>38100</xdr:colOff>
      <xdr:row>37</xdr:row>
      <xdr:rowOff>73165</xdr:rowOff>
    </xdr:to>
    <xdr:sp macro="" textlink="">
      <xdr:nvSpPr>
        <xdr:cNvPr id="73" name="フローチャート: 判断 72"/>
        <xdr:cNvSpPr/>
      </xdr:nvSpPr>
      <xdr:spPr>
        <a:xfrm>
          <a:off x="1079500" y="631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64292</xdr:rowOff>
    </xdr:from>
    <xdr:ext cx="534377" cy="259045"/>
    <xdr:sp macro="" textlink="">
      <xdr:nvSpPr>
        <xdr:cNvPr id="74" name="テキスト ボックス 73"/>
        <xdr:cNvSpPr txBox="1"/>
      </xdr:nvSpPr>
      <xdr:spPr>
        <a:xfrm>
          <a:off x="863111" y="640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12535</xdr:rowOff>
    </xdr:from>
    <xdr:to>
      <xdr:col>24</xdr:col>
      <xdr:colOff>114300</xdr:colOff>
      <xdr:row>34</xdr:row>
      <xdr:rowOff>114135</xdr:rowOff>
    </xdr:to>
    <xdr:sp macro="" textlink="">
      <xdr:nvSpPr>
        <xdr:cNvPr id="80" name="楕円 79"/>
        <xdr:cNvSpPr/>
      </xdr:nvSpPr>
      <xdr:spPr>
        <a:xfrm>
          <a:off x="4584700" y="584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35412</xdr:rowOff>
    </xdr:from>
    <xdr:ext cx="534377" cy="259045"/>
    <xdr:sp macro="" textlink="">
      <xdr:nvSpPr>
        <xdr:cNvPr id="81" name="人件費該当値テキスト"/>
        <xdr:cNvSpPr txBox="1"/>
      </xdr:nvSpPr>
      <xdr:spPr>
        <a:xfrm>
          <a:off x="4686300" y="5693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45009</xdr:rowOff>
    </xdr:from>
    <xdr:to>
      <xdr:col>20</xdr:col>
      <xdr:colOff>38100</xdr:colOff>
      <xdr:row>34</xdr:row>
      <xdr:rowOff>146609</xdr:rowOff>
    </xdr:to>
    <xdr:sp macro="" textlink="">
      <xdr:nvSpPr>
        <xdr:cNvPr id="82" name="楕円 81"/>
        <xdr:cNvSpPr/>
      </xdr:nvSpPr>
      <xdr:spPr>
        <a:xfrm>
          <a:off x="3746500" y="58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163136</xdr:rowOff>
    </xdr:from>
    <xdr:ext cx="534377" cy="259045"/>
    <xdr:sp macro="" textlink="">
      <xdr:nvSpPr>
        <xdr:cNvPr id="83" name="テキスト ボックス 82"/>
        <xdr:cNvSpPr txBox="1"/>
      </xdr:nvSpPr>
      <xdr:spPr>
        <a:xfrm>
          <a:off x="3530111" y="564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31509</xdr:rowOff>
    </xdr:from>
    <xdr:to>
      <xdr:col>15</xdr:col>
      <xdr:colOff>101600</xdr:colOff>
      <xdr:row>34</xdr:row>
      <xdr:rowOff>133109</xdr:rowOff>
    </xdr:to>
    <xdr:sp macro="" textlink="">
      <xdr:nvSpPr>
        <xdr:cNvPr id="84" name="楕円 83"/>
        <xdr:cNvSpPr/>
      </xdr:nvSpPr>
      <xdr:spPr>
        <a:xfrm>
          <a:off x="2857500" y="586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149636</xdr:rowOff>
    </xdr:from>
    <xdr:ext cx="534377" cy="259045"/>
    <xdr:sp macro="" textlink="">
      <xdr:nvSpPr>
        <xdr:cNvPr id="85" name="テキスト ボックス 84"/>
        <xdr:cNvSpPr txBox="1"/>
      </xdr:nvSpPr>
      <xdr:spPr>
        <a:xfrm>
          <a:off x="2641111" y="563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61785</xdr:rowOff>
    </xdr:from>
    <xdr:to>
      <xdr:col>10</xdr:col>
      <xdr:colOff>165100</xdr:colOff>
      <xdr:row>34</xdr:row>
      <xdr:rowOff>163385</xdr:rowOff>
    </xdr:to>
    <xdr:sp macro="" textlink="">
      <xdr:nvSpPr>
        <xdr:cNvPr id="86" name="楕円 85"/>
        <xdr:cNvSpPr/>
      </xdr:nvSpPr>
      <xdr:spPr>
        <a:xfrm>
          <a:off x="1968500" y="589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8462</xdr:rowOff>
    </xdr:from>
    <xdr:ext cx="534377" cy="259045"/>
    <xdr:sp macro="" textlink="">
      <xdr:nvSpPr>
        <xdr:cNvPr id="87" name="テキスト ボックス 86"/>
        <xdr:cNvSpPr txBox="1"/>
      </xdr:nvSpPr>
      <xdr:spPr>
        <a:xfrm>
          <a:off x="1752111" y="56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64427</xdr:rowOff>
    </xdr:from>
    <xdr:to>
      <xdr:col>6</xdr:col>
      <xdr:colOff>38100</xdr:colOff>
      <xdr:row>34</xdr:row>
      <xdr:rowOff>166027</xdr:rowOff>
    </xdr:to>
    <xdr:sp macro="" textlink="">
      <xdr:nvSpPr>
        <xdr:cNvPr id="88" name="楕円 87"/>
        <xdr:cNvSpPr/>
      </xdr:nvSpPr>
      <xdr:spPr>
        <a:xfrm>
          <a:off x="1079500" y="589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11104</xdr:rowOff>
    </xdr:from>
    <xdr:ext cx="534377" cy="259045"/>
    <xdr:sp macro="" textlink="">
      <xdr:nvSpPr>
        <xdr:cNvPr id="89" name="テキスト ボックス 88"/>
        <xdr:cNvSpPr txBox="1"/>
      </xdr:nvSpPr>
      <xdr:spPr>
        <a:xfrm>
          <a:off x="863111" y="566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155890</xdr:rowOff>
    </xdr:from>
    <xdr:to>
      <xdr:col>24</xdr:col>
      <xdr:colOff>62865</xdr:colOff>
      <xdr:row>57</xdr:row>
      <xdr:rowOff>112734</xdr:rowOff>
    </xdr:to>
    <xdr:cxnSp macro="">
      <xdr:nvCxnSpPr>
        <xdr:cNvPr id="111" name="直線コネクタ 110"/>
        <xdr:cNvCxnSpPr/>
      </xdr:nvCxnSpPr>
      <xdr:spPr>
        <a:xfrm flipV="1">
          <a:off x="4633595" y="8899840"/>
          <a:ext cx="1270" cy="985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116561</xdr:rowOff>
    </xdr:from>
    <xdr:ext cx="534377" cy="259045"/>
    <xdr:sp macro="" textlink="">
      <xdr:nvSpPr>
        <xdr:cNvPr id="112" name="物件費最小値テキスト"/>
        <xdr:cNvSpPr txBox="1"/>
      </xdr:nvSpPr>
      <xdr:spPr>
        <a:xfrm>
          <a:off x="4686300" y="988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112734</xdr:rowOff>
    </xdr:from>
    <xdr:to>
      <xdr:col>24</xdr:col>
      <xdr:colOff>152400</xdr:colOff>
      <xdr:row>57</xdr:row>
      <xdr:rowOff>112734</xdr:rowOff>
    </xdr:to>
    <xdr:cxnSp macro="">
      <xdr:nvCxnSpPr>
        <xdr:cNvPr id="113" name="直線コネクタ 112"/>
        <xdr:cNvCxnSpPr/>
      </xdr:nvCxnSpPr>
      <xdr:spPr>
        <a:xfrm>
          <a:off x="4546600" y="9885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102567</xdr:rowOff>
    </xdr:from>
    <xdr:ext cx="599010" cy="259045"/>
    <xdr:sp macro="" textlink="">
      <xdr:nvSpPr>
        <xdr:cNvPr id="114" name="物件費最大値テキスト"/>
        <xdr:cNvSpPr txBox="1"/>
      </xdr:nvSpPr>
      <xdr:spPr>
        <a:xfrm>
          <a:off x="4686300" y="8675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155890</xdr:rowOff>
    </xdr:from>
    <xdr:to>
      <xdr:col>24</xdr:col>
      <xdr:colOff>152400</xdr:colOff>
      <xdr:row>51</xdr:row>
      <xdr:rowOff>155890</xdr:rowOff>
    </xdr:to>
    <xdr:cxnSp macro="">
      <xdr:nvCxnSpPr>
        <xdr:cNvPr id="115" name="直線コネクタ 114"/>
        <xdr:cNvCxnSpPr/>
      </xdr:nvCxnSpPr>
      <xdr:spPr>
        <a:xfrm>
          <a:off x="4546600" y="889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144221</xdr:rowOff>
    </xdr:from>
    <xdr:to>
      <xdr:col>24</xdr:col>
      <xdr:colOff>63500</xdr:colOff>
      <xdr:row>55</xdr:row>
      <xdr:rowOff>80963</xdr:rowOff>
    </xdr:to>
    <xdr:cxnSp macro="">
      <xdr:nvCxnSpPr>
        <xdr:cNvPr id="116" name="直線コネクタ 115"/>
        <xdr:cNvCxnSpPr/>
      </xdr:nvCxnSpPr>
      <xdr:spPr>
        <a:xfrm flipV="1">
          <a:off x="3797300" y="9402521"/>
          <a:ext cx="838200" cy="10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66143</xdr:rowOff>
    </xdr:from>
    <xdr:ext cx="534377" cy="259045"/>
    <xdr:sp macro="" textlink="">
      <xdr:nvSpPr>
        <xdr:cNvPr id="117" name="物件費平均値テキスト"/>
        <xdr:cNvSpPr txBox="1"/>
      </xdr:nvSpPr>
      <xdr:spPr>
        <a:xfrm>
          <a:off x="4686300" y="9667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87716</xdr:rowOff>
    </xdr:from>
    <xdr:to>
      <xdr:col>24</xdr:col>
      <xdr:colOff>114300</xdr:colOff>
      <xdr:row>57</xdr:row>
      <xdr:rowOff>17866</xdr:rowOff>
    </xdr:to>
    <xdr:sp macro="" textlink="">
      <xdr:nvSpPr>
        <xdr:cNvPr id="118" name="フローチャート: 判断 117"/>
        <xdr:cNvSpPr/>
      </xdr:nvSpPr>
      <xdr:spPr>
        <a:xfrm>
          <a:off x="4584700" y="968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80963</xdr:rowOff>
    </xdr:from>
    <xdr:to>
      <xdr:col>19</xdr:col>
      <xdr:colOff>177800</xdr:colOff>
      <xdr:row>56</xdr:row>
      <xdr:rowOff>50519</xdr:rowOff>
    </xdr:to>
    <xdr:cxnSp macro="">
      <xdr:nvCxnSpPr>
        <xdr:cNvPr id="119" name="直線コネクタ 118"/>
        <xdr:cNvCxnSpPr/>
      </xdr:nvCxnSpPr>
      <xdr:spPr>
        <a:xfrm flipV="1">
          <a:off x="2908300" y="9510713"/>
          <a:ext cx="889000" cy="14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80748</xdr:rowOff>
    </xdr:from>
    <xdr:to>
      <xdr:col>20</xdr:col>
      <xdr:colOff>38100</xdr:colOff>
      <xdr:row>57</xdr:row>
      <xdr:rowOff>10898</xdr:rowOff>
    </xdr:to>
    <xdr:sp macro="" textlink="">
      <xdr:nvSpPr>
        <xdr:cNvPr id="120" name="フローチャート: 判断 119"/>
        <xdr:cNvSpPr/>
      </xdr:nvSpPr>
      <xdr:spPr>
        <a:xfrm>
          <a:off x="3746500" y="968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2025</xdr:rowOff>
    </xdr:from>
    <xdr:ext cx="534377" cy="259045"/>
    <xdr:sp macro="" textlink="">
      <xdr:nvSpPr>
        <xdr:cNvPr id="121" name="テキスト ボックス 120"/>
        <xdr:cNvSpPr txBox="1"/>
      </xdr:nvSpPr>
      <xdr:spPr>
        <a:xfrm>
          <a:off x="3530111" y="977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50519</xdr:rowOff>
    </xdr:from>
    <xdr:to>
      <xdr:col>15</xdr:col>
      <xdr:colOff>50800</xdr:colOff>
      <xdr:row>56</xdr:row>
      <xdr:rowOff>167644</xdr:rowOff>
    </xdr:to>
    <xdr:cxnSp macro="">
      <xdr:nvCxnSpPr>
        <xdr:cNvPr id="122" name="直線コネクタ 121"/>
        <xdr:cNvCxnSpPr/>
      </xdr:nvCxnSpPr>
      <xdr:spPr>
        <a:xfrm flipV="1">
          <a:off x="2019300" y="9651719"/>
          <a:ext cx="889000" cy="11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110461</xdr:rowOff>
    </xdr:from>
    <xdr:to>
      <xdr:col>15</xdr:col>
      <xdr:colOff>101600</xdr:colOff>
      <xdr:row>57</xdr:row>
      <xdr:rowOff>40611</xdr:rowOff>
    </xdr:to>
    <xdr:sp macro="" textlink="">
      <xdr:nvSpPr>
        <xdr:cNvPr id="123" name="フローチャート: 判断 122"/>
        <xdr:cNvSpPr/>
      </xdr:nvSpPr>
      <xdr:spPr>
        <a:xfrm>
          <a:off x="2857500" y="971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31738</xdr:rowOff>
    </xdr:from>
    <xdr:ext cx="534377" cy="259045"/>
    <xdr:sp macro="" textlink="">
      <xdr:nvSpPr>
        <xdr:cNvPr id="124" name="テキスト ボックス 123"/>
        <xdr:cNvSpPr txBox="1"/>
      </xdr:nvSpPr>
      <xdr:spPr>
        <a:xfrm>
          <a:off x="2641111" y="980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167644</xdr:rowOff>
    </xdr:from>
    <xdr:to>
      <xdr:col>10</xdr:col>
      <xdr:colOff>114300</xdr:colOff>
      <xdr:row>57</xdr:row>
      <xdr:rowOff>22030</xdr:rowOff>
    </xdr:to>
    <xdr:cxnSp macro="">
      <xdr:nvCxnSpPr>
        <xdr:cNvPr id="125" name="直線コネクタ 124"/>
        <xdr:cNvCxnSpPr/>
      </xdr:nvCxnSpPr>
      <xdr:spPr>
        <a:xfrm flipV="1">
          <a:off x="1130300" y="9768844"/>
          <a:ext cx="889000" cy="2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10413</xdr:rowOff>
    </xdr:from>
    <xdr:to>
      <xdr:col>10</xdr:col>
      <xdr:colOff>165100</xdr:colOff>
      <xdr:row>57</xdr:row>
      <xdr:rowOff>112013</xdr:rowOff>
    </xdr:to>
    <xdr:sp macro="" textlink="">
      <xdr:nvSpPr>
        <xdr:cNvPr id="126" name="フローチャート: 判断 125"/>
        <xdr:cNvSpPr/>
      </xdr:nvSpPr>
      <xdr:spPr>
        <a:xfrm>
          <a:off x="1968500" y="97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103140</xdr:rowOff>
    </xdr:from>
    <xdr:ext cx="534377" cy="259045"/>
    <xdr:sp macro="" textlink="">
      <xdr:nvSpPr>
        <xdr:cNvPr id="127" name="テキスト ボックス 126"/>
        <xdr:cNvSpPr txBox="1"/>
      </xdr:nvSpPr>
      <xdr:spPr>
        <a:xfrm>
          <a:off x="1752111" y="987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24060</xdr:rowOff>
    </xdr:from>
    <xdr:to>
      <xdr:col>6</xdr:col>
      <xdr:colOff>38100</xdr:colOff>
      <xdr:row>57</xdr:row>
      <xdr:rowOff>125660</xdr:rowOff>
    </xdr:to>
    <xdr:sp macro="" textlink="">
      <xdr:nvSpPr>
        <xdr:cNvPr id="128" name="フローチャート: 判断 127"/>
        <xdr:cNvSpPr/>
      </xdr:nvSpPr>
      <xdr:spPr>
        <a:xfrm>
          <a:off x="1079500" y="97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116787</xdr:rowOff>
    </xdr:from>
    <xdr:ext cx="534377" cy="259045"/>
    <xdr:sp macro="" textlink="">
      <xdr:nvSpPr>
        <xdr:cNvPr id="129" name="テキスト ボックス 128"/>
        <xdr:cNvSpPr txBox="1"/>
      </xdr:nvSpPr>
      <xdr:spPr>
        <a:xfrm>
          <a:off x="863111" y="988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93421</xdr:rowOff>
    </xdr:from>
    <xdr:to>
      <xdr:col>24</xdr:col>
      <xdr:colOff>114300</xdr:colOff>
      <xdr:row>55</xdr:row>
      <xdr:rowOff>23571</xdr:rowOff>
    </xdr:to>
    <xdr:sp macro="" textlink="">
      <xdr:nvSpPr>
        <xdr:cNvPr id="135" name="楕円 134"/>
        <xdr:cNvSpPr/>
      </xdr:nvSpPr>
      <xdr:spPr>
        <a:xfrm>
          <a:off x="4584700" y="935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116298</xdr:rowOff>
    </xdr:from>
    <xdr:ext cx="599010" cy="259045"/>
    <xdr:sp macro="" textlink="">
      <xdr:nvSpPr>
        <xdr:cNvPr id="136" name="物件費該当値テキスト"/>
        <xdr:cNvSpPr txBox="1"/>
      </xdr:nvSpPr>
      <xdr:spPr>
        <a:xfrm>
          <a:off x="4686300" y="9203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30163</xdr:rowOff>
    </xdr:from>
    <xdr:to>
      <xdr:col>20</xdr:col>
      <xdr:colOff>38100</xdr:colOff>
      <xdr:row>55</xdr:row>
      <xdr:rowOff>131763</xdr:rowOff>
    </xdr:to>
    <xdr:sp macro="" textlink="">
      <xdr:nvSpPr>
        <xdr:cNvPr id="137" name="楕円 136"/>
        <xdr:cNvSpPr/>
      </xdr:nvSpPr>
      <xdr:spPr>
        <a:xfrm>
          <a:off x="3746500" y="945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148290</xdr:rowOff>
    </xdr:from>
    <xdr:ext cx="599010" cy="259045"/>
    <xdr:sp macro="" textlink="">
      <xdr:nvSpPr>
        <xdr:cNvPr id="138" name="テキスト ボックス 137"/>
        <xdr:cNvSpPr txBox="1"/>
      </xdr:nvSpPr>
      <xdr:spPr>
        <a:xfrm>
          <a:off x="3497795" y="9235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171169</xdr:rowOff>
    </xdr:from>
    <xdr:to>
      <xdr:col>15</xdr:col>
      <xdr:colOff>101600</xdr:colOff>
      <xdr:row>56</xdr:row>
      <xdr:rowOff>101319</xdr:rowOff>
    </xdr:to>
    <xdr:sp macro="" textlink="">
      <xdr:nvSpPr>
        <xdr:cNvPr id="139" name="楕円 138"/>
        <xdr:cNvSpPr/>
      </xdr:nvSpPr>
      <xdr:spPr>
        <a:xfrm>
          <a:off x="2857500" y="960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117846</xdr:rowOff>
    </xdr:from>
    <xdr:ext cx="534377" cy="259045"/>
    <xdr:sp macro="" textlink="">
      <xdr:nvSpPr>
        <xdr:cNvPr id="140" name="テキスト ボックス 139"/>
        <xdr:cNvSpPr txBox="1"/>
      </xdr:nvSpPr>
      <xdr:spPr>
        <a:xfrm>
          <a:off x="2641111" y="9376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116844</xdr:rowOff>
    </xdr:from>
    <xdr:to>
      <xdr:col>10</xdr:col>
      <xdr:colOff>165100</xdr:colOff>
      <xdr:row>57</xdr:row>
      <xdr:rowOff>46994</xdr:rowOff>
    </xdr:to>
    <xdr:sp macro="" textlink="">
      <xdr:nvSpPr>
        <xdr:cNvPr id="141" name="楕円 140"/>
        <xdr:cNvSpPr/>
      </xdr:nvSpPr>
      <xdr:spPr>
        <a:xfrm>
          <a:off x="1968500" y="971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63521</xdr:rowOff>
    </xdr:from>
    <xdr:ext cx="534377" cy="259045"/>
    <xdr:sp macro="" textlink="">
      <xdr:nvSpPr>
        <xdr:cNvPr id="142" name="テキスト ボックス 141"/>
        <xdr:cNvSpPr txBox="1"/>
      </xdr:nvSpPr>
      <xdr:spPr>
        <a:xfrm>
          <a:off x="1752111" y="949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142680</xdr:rowOff>
    </xdr:from>
    <xdr:to>
      <xdr:col>6</xdr:col>
      <xdr:colOff>38100</xdr:colOff>
      <xdr:row>57</xdr:row>
      <xdr:rowOff>72830</xdr:rowOff>
    </xdr:to>
    <xdr:sp macro="" textlink="">
      <xdr:nvSpPr>
        <xdr:cNvPr id="143" name="楕円 142"/>
        <xdr:cNvSpPr/>
      </xdr:nvSpPr>
      <xdr:spPr>
        <a:xfrm>
          <a:off x="1079500" y="97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89357</xdr:rowOff>
    </xdr:from>
    <xdr:ext cx="534377" cy="259045"/>
    <xdr:sp macro="" textlink="">
      <xdr:nvSpPr>
        <xdr:cNvPr id="144" name="テキスト ボックス 143"/>
        <xdr:cNvSpPr txBox="1"/>
      </xdr:nvSpPr>
      <xdr:spPr>
        <a:xfrm>
          <a:off x="863111" y="951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165227</xdr:rowOff>
    </xdr:from>
    <xdr:to>
      <xdr:col>24</xdr:col>
      <xdr:colOff>62865</xdr:colOff>
      <xdr:row>79</xdr:row>
      <xdr:rowOff>32296</xdr:rowOff>
    </xdr:to>
    <xdr:cxnSp macro="">
      <xdr:nvCxnSpPr>
        <xdr:cNvPr id="168" name="直線コネクタ 167"/>
        <xdr:cNvCxnSpPr/>
      </xdr:nvCxnSpPr>
      <xdr:spPr>
        <a:xfrm flipV="1">
          <a:off x="4633595" y="12166727"/>
          <a:ext cx="1270" cy="1410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36123</xdr:rowOff>
    </xdr:from>
    <xdr:ext cx="378565" cy="259045"/>
    <xdr:sp macro="" textlink="">
      <xdr:nvSpPr>
        <xdr:cNvPr id="169" name="維持補修費最小値テキスト"/>
        <xdr:cNvSpPr txBox="1"/>
      </xdr:nvSpPr>
      <xdr:spPr>
        <a:xfrm>
          <a:off x="4686300" y="13580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32296</xdr:rowOff>
    </xdr:from>
    <xdr:to>
      <xdr:col>24</xdr:col>
      <xdr:colOff>152400</xdr:colOff>
      <xdr:row>79</xdr:row>
      <xdr:rowOff>32296</xdr:rowOff>
    </xdr:to>
    <xdr:cxnSp macro="">
      <xdr:nvCxnSpPr>
        <xdr:cNvPr id="170" name="直線コネクタ 169"/>
        <xdr:cNvCxnSpPr/>
      </xdr:nvCxnSpPr>
      <xdr:spPr>
        <a:xfrm>
          <a:off x="4546600" y="13576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111904</xdr:rowOff>
    </xdr:from>
    <xdr:ext cx="534377" cy="259045"/>
    <xdr:sp macro="" textlink="">
      <xdr:nvSpPr>
        <xdr:cNvPr id="171" name="維持補修費最大値テキスト"/>
        <xdr:cNvSpPr txBox="1"/>
      </xdr:nvSpPr>
      <xdr:spPr>
        <a:xfrm>
          <a:off x="4686300" y="1194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165227</xdr:rowOff>
    </xdr:from>
    <xdr:to>
      <xdr:col>24</xdr:col>
      <xdr:colOff>152400</xdr:colOff>
      <xdr:row>70</xdr:row>
      <xdr:rowOff>165227</xdr:rowOff>
    </xdr:to>
    <xdr:cxnSp macro="">
      <xdr:nvCxnSpPr>
        <xdr:cNvPr id="172" name="直線コネクタ 171"/>
        <xdr:cNvCxnSpPr/>
      </xdr:nvCxnSpPr>
      <xdr:spPr>
        <a:xfrm>
          <a:off x="4546600" y="1216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138671</xdr:rowOff>
    </xdr:from>
    <xdr:to>
      <xdr:col>24</xdr:col>
      <xdr:colOff>63500</xdr:colOff>
      <xdr:row>77</xdr:row>
      <xdr:rowOff>144081</xdr:rowOff>
    </xdr:to>
    <xdr:cxnSp macro="">
      <xdr:nvCxnSpPr>
        <xdr:cNvPr id="173" name="直線コネクタ 172"/>
        <xdr:cNvCxnSpPr/>
      </xdr:nvCxnSpPr>
      <xdr:spPr>
        <a:xfrm flipV="1">
          <a:off x="3797300" y="13340321"/>
          <a:ext cx="83820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76357</xdr:rowOff>
    </xdr:from>
    <xdr:ext cx="469744" cy="259045"/>
    <xdr:sp macro="" textlink="">
      <xdr:nvSpPr>
        <xdr:cNvPr id="174" name="維持補修費平均値テキスト"/>
        <xdr:cNvSpPr txBox="1"/>
      </xdr:nvSpPr>
      <xdr:spPr>
        <a:xfrm>
          <a:off x="4686300" y="13278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97930</xdr:rowOff>
    </xdr:from>
    <xdr:to>
      <xdr:col>24</xdr:col>
      <xdr:colOff>114300</xdr:colOff>
      <xdr:row>78</xdr:row>
      <xdr:rowOff>28080</xdr:rowOff>
    </xdr:to>
    <xdr:sp macro="" textlink="">
      <xdr:nvSpPr>
        <xdr:cNvPr id="175" name="フローチャート: 判断 174"/>
        <xdr:cNvSpPr/>
      </xdr:nvSpPr>
      <xdr:spPr>
        <a:xfrm>
          <a:off x="45847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144081</xdr:rowOff>
    </xdr:from>
    <xdr:to>
      <xdr:col>19</xdr:col>
      <xdr:colOff>177800</xdr:colOff>
      <xdr:row>77</xdr:row>
      <xdr:rowOff>149034</xdr:rowOff>
    </xdr:to>
    <xdr:cxnSp macro="">
      <xdr:nvCxnSpPr>
        <xdr:cNvPr id="176" name="直線コネクタ 175"/>
        <xdr:cNvCxnSpPr/>
      </xdr:nvCxnSpPr>
      <xdr:spPr>
        <a:xfrm flipV="1">
          <a:off x="2908300" y="13345731"/>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114694</xdr:rowOff>
    </xdr:from>
    <xdr:to>
      <xdr:col>20</xdr:col>
      <xdr:colOff>38100</xdr:colOff>
      <xdr:row>78</xdr:row>
      <xdr:rowOff>44844</xdr:rowOff>
    </xdr:to>
    <xdr:sp macro="" textlink="">
      <xdr:nvSpPr>
        <xdr:cNvPr id="177" name="フローチャート: 判断 176"/>
        <xdr:cNvSpPr/>
      </xdr:nvSpPr>
      <xdr:spPr>
        <a:xfrm>
          <a:off x="3746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35971</xdr:rowOff>
    </xdr:from>
    <xdr:ext cx="469744" cy="259045"/>
    <xdr:sp macro="" textlink="">
      <xdr:nvSpPr>
        <xdr:cNvPr id="178" name="テキスト ボックス 177"/>
        <xdr:cNvSpPr txBox="1"/>
      </xdr:nvSpPr>
      <xdr:spPr>
        <a:xfrm>
          <a:off x="3562428" y="1340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149034</xdr:rowOff>
    </xdr:from>
    <xdr:to>
      <xdr:col>15</xdr:col>
      <xdr:colOff>50800</xdr:colOff>
      <xdr:row>78</xdr:row>
      <xdr:rowOff>13666</xdr:rowOff>
    </xdr:to>
    <xdr:cxnSp macro="">
      <xdr:nvCxnSpPr>
        <xdr:cNvPr id="179" name="直線コネクタ 178"/>
        <xdr:cNvCxnSpPr/>
      </xdr:nvCxnSpPr>
      <xdr:spPr>
        <a:xfrm flipV="1">
          <a:off x="2019300" y="13350684"/>
          <a:ext cx="889000" cy="36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127724</xdr:rowOff>
    </xdr:from>
    <xdr:to>
      <xdr:col>15</xdr:col>
      <xdr:colOff>101600</xdr:colOff>
      <xdr:row>78</xdr:row>
      <xdr:rowOff>57874</xdr:rowOff>
    </xdr:to>
    <xdr:sp macro="" textlink="">
      <xdr:nvSpPr>
        <xdr:cNvPr id="180" name="フローチャート: 判断 179"/>
        <xdr:cNvSpPr/>
      </xdr:nvSpPr>
      <xdr:spPr>
        <a:xfrm>
          <a:off x="2857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49001</xdr:rowOff>
    </xdr:from>
    <xdr:ext cx="469744" cy="259045"/>
    <xdr:sp macro="" textlink="">
      <xdr:nvSpPr>
        <xdr:cNvPr id="181" name="テキスト ボックス 180"/>
        <xdr:cNvSpPr txBox="1"/>
      </xdr:nvSpPr>
      <xdr:spPr>
        <a:xfrm>
          <a:off x="2673428" y="1342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91123</xdr:rowOff>
    </xdr:from>
    <xdr:to>
      <xdr:col>10</xdr:col>
      <xdr:colOff>114300</xdr:colOff>
      <xdr:row>78</xdr:row>
      <xdr:rowOff>13666</xdr:rowOff>
    </xdr:to>
    <xdr:cxnSp macro="">
      <xdr:nvCxnSpPr>
        <xdr:cNvPr id="182" name="直線コネクタ 181"/>
        <xdr:cNvCxnSpPr/>
      </xdr:nvCxnSpPr>
      <xdr:spPr>
        <a:xfrm>
          <a:off x="1130300" y="13292773"/>
          <a:ext cx="889000" cy="9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22606</xdr:rowOff>
    </xdr:from>
    <xdr:to>
      <xdr:col>10</xdr:col>
      <xdr:colOff>165100</xdr:colOff>
      <xdr:row>78</xdr:row>
      <xdr:rowOff>124206</xdr:rowOff>
    </xdr:to>
    <xdr:sp macro="" textlink="">
      <xdr:nvSpPr>
        <xdr:cNvPr id="183" name="フローチャート: 判断 182"/>
        <xdr:cNvSpPr/>
      </xdr:nvSpPr>
      <xdr:spPr>
        <a:xfrm>
          <a:off x="1968500" y="133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115333</xdr:rowOff>
    </xdr:from>
    <xdr:ext cx="469744" cy="259045"/>
    <xdr:sp macro="" textlink="">
      <xdr:nvSpPr>
        <xdr:cNvPr id="184" name="テキスト ボックス 183"/>
        <xdr:cNvSpPr txBox="1"/>
      </xdr:nvSpPr>
      <xdr:spPr>
        <a:xfrm>
          <a:off x="1784428" y="1348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31141</xdr:rowOff>
    </xdr:from>
    <xdr:to>
      <xdr:col>6</xdr:col>
      <xdr:colOff>38100</xdr:colOff>
      <xdr:row>78</xdr:row>
      <xdr:rowOff>132741</xdr:rowOff>
    </xdr:to>
    <xdr:sp macro="" textlink="">
      <xdr:nvSpPr>
        <xdr:cNvPr id="185" name="フローチャート: 判断 184"/>
        <xdr:cNvSpPr/>
      </xdr:nvSpPr>
      <xdr:spPr>
        <a:xfrm>
          <a:off x="1079500" y="1340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123868</xdr:rowOff>
    </xdr:from>
    <xdr:ext cx="469744" cy="259045"/>
    <xdr:sp macro="" textlink="">
      <xdr:nvSpPr>
        <xdr:cNvPr id="186" name="テキスト ボックス 185"/>
        <xdr:cNvSpPr txBox="1"/>
      </xdr:nvSpPr>
      <xdr:spPr>
        <a:xfrm>
          <a:off x="895428" y="1349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87871</xdr:rowOff>
    </xdr:from>
    <xdr:to>
      <xdr:col>24</xdr:col>
      <xdr:colOff>114300</xdr:colOff>
      <xdr:row>78</xdr:row>
      <xdr:rowOff>18021</xdr:rowOff>
    </xdr:to>
    <xdr:sp macro="" textlink="">
      <xdr:nvSpPr>
        <xdr:cNvPr id="192" name="楕円 191"/>
        <xdr:cNvSpPr/>
      </xdr:nvSpPr>
      <xdr:spPr>
        <a:xfrm>
          <a:off x="4584700" y="1328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110748</xdr:rowOff>
    </xdr:from>
    <xdr:ext cx="469744" cy="259045"/>
    <xdr:sp macro="" textlink="">
      <xdr:nvSpPr>
        <xdr:cNvPr id="193" name="維持補修費該当値テキスト"/>
        <xdr:cNvSpPr txBox="1"/>
      </xdr:nvSpPr>
      <xdr:spPr>
        <a:xfrm>
          <a:off x="4686300" y="13140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93281</xdr:rowOff>
    </xdr:from>
    <xdr:to>
      <xdr:col>20</xdr:col>
      <xdr:colOff>38100</xdr:colOff>
      <xdr:row>78</xdr:row>
      <xdr:rowOff>23431</xdr:rowOff>
    </xdr:to>
    <xdr:sp macro="" textlink="">
      <xdr:nvSpPr>
        <xdr:cNvPr id="194" name="楕円 193"/>
        <xdr:cNvSpPr/>
      </xdr:nvSpPr>
      <xdr:spPr>
        <a:xfrm>
          <a:off x="3746500" y="1329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39958</xdr:rowOff>
    </xdr:from>
    <xdr:ext cx="469744" cy="259045"/>
    <xdr:sp macro="" textlink="">
      <xdr:nvSpPr>
        <xdr:cNvPr id="195" name="テキスト ボックス 194"/>
        <xdr:cNvSpPr txBox="1"/>
      </xdr:nvSpPr>
      <xdr:spPr>
        <a:xfrm>
          <a:off x="3562428" y="1307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98234</xdr:rowOff>
    </xdr:from>
    <xdr:to>
      <xdr:col>15</xdr:col>
      <xdr:colOff>101600</xdr:colOff>
      <xdr:row>78</xdr:row>
      <xdr:rowOff>28384</xdr:rowOff>
    </xdr:to>
    <xdr:sp macro="" textlink="">
      <xdr:nvSpPr>
        <xdr:cNvPr id="196" name="楕円 195"/>
        <xdr:cNvSpPr/>
      </xdr:nvSpPr>
      <xdr:spPr>
        <a:xfrm>
          <a:off x="2857500" y="1329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44911</xdr:rowOff>
    </xdr:from>
    <xdr:ext cx="469744" cy="259045"/>
    <xdr:sp macro="" textlink="">
      <xdr:nvSpPr>
        <xdr:cNvPr id="197" name="テキスト ボックス 196"/>
        <xdr:cNvSpPr txBox="1"/>
      </xdr:nvSpPr>
      <xdr:spPr>
        <a:xfrm>
          <a:off x="2673428" y="13075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134316</xdr:rowOff>
    </xdr:from>
    <xdr:to>
      <xdr:col>10</xdr:col>
      <xdr:colOff>165100</xdr:colOff>
      <xdr:row>78</xdr:row>
      <xdr:rowOff>64466</xdr:rowOff>
    </xdr:to>
    <xdr:sp macro="" textlink="">
      <xdr:nvSpPr>
        <xdr:cNvPr id="198" name="楕円 197"/>
        <xdr:cNvSpPr/>
      </xdr:nvSpPr>
      <xdr:spPr>
        <a:xfrm>
          <a:off x="1968500" y="1333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80993</xdr:rowOff>
    </xdr:from>
    <xdr:ext cx="469744" cy="259045"/>
    <xdr:sp macro="" textlink="">
      <xdr:nvSpPr>
        <xdr:cNvPr id="199" name="テキスト ボックス 198"/>
        <xdr:cNvSpPr txBox="1"/>
      </xdr:nvSpPr>
      <xdr:spPr>
        <a:xfrm>
          <a:off x="1784428" y="13111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40323</xdr:rowOff>
    </xdr:from>
    <xdr:to>
      <xdr:col>6</xdr:col>
      <xdr:colOff>38100</xdr:colOff>
      <xdr:row>77</xdr:row>
      <xdr:rowOff>141923</xdr:rowOff>
    </xdr:to>
    <xdr:sp macro="" textlink="">
      <xdr:nvSpPr>
        <xdr:cNvPr id="200" name="楕円 199"/>
        <xdr:cNvSpPr/>
      </xdr:nvSpPr>
      <xdr:spPr>
        <a:xfrm>
          <a:off x="1079500" y="1324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158450</xdr:rowOff>
    </xdr:from>
    <xdr:ext cx="469744" cy="259045"/>
    <xdr:sp macro="" textlink="">
      <xdr:nvSpPr>
        <xdr:cNvPr id="201" name="テキスト ボックス 200"/>
        <xdr:cNvSpPr txBox="1"/>
      </xdr:nvSpPr>
      <xdr:spPr>
        <a:xfrm>
          <a:off x="895428" y="13017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34708</xdr:rowOff>
    </xdr:from>
    <xdr:to>
      <xdr:col>24</xdr:col>
      <xdr:colOff>62865</xdr:colOff>
      <xdr:row>98</xdr:row>
      <xdr:rowOff>117396</xdr:rowOff>
    </xdr:to>
    <xdr:cxnSp macro="">
      <xdr:nvCxnSpPr>
        <xdr:cNvPr id="228" name="直線コネクタ 227"/>
        <xdr:cNvCxnSpPr/>
      </xdr:nvCxnSpPr>
      <xdr:spPr>
        <a:xfrm flipV="1">
          <a:off x="4633595" y="15465208"/>
          <a:ext cx="1270" cy="1454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121223</xdr:rowOff>
    </xdr:from>
    <xdr:ext cx="534377" cy="259045"/>
    <xdr:sp macro="" textlink="">
      <xdr:nvSpPr>
        <xdr:cNvPr id="229" name="扶助費最小値テキスト"/>
        <xdr:cNvSpPr txBox="1"/>
      </xdr:nvSpPr>
      <xdr:spPr>
        <a:xfrm>
          <a:off x="4686300" y="1692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117396</xdr:rowOff>
    </xdr:from>
    <xdr:to>
      <xdr:col>24</xdr:col>
      <xdr:colOff>152400</xdr:colOff>
      <xdr:row>98</xdr:row>
      <xdr:rowOff>117396</xdr:rowOff>
    </xdr:to>
    <xdr:cxnSp macro="">
      <xdr:nvCxnSpPr>
        <xdr:cNvPr id="230" name="直線コネクタ 229"/>
        <xdr:cNvCxnSpPr/>
      </xdr:nvCxnSpPr>
      <xdr:spPr>
        <a:xfrm>
          <a:off x="4546600" y="16919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152835</xdr:rowOff>
    </xdr:from>
    <xdr:ext cx="599010" cy="259045"/>
    <xdr:sp macro="" textlink="">
      <xdr:nvSpPr>
        <xdr:cNvPr id="231" name="扶助費最大値テキスト"/>
        <xdr:cNvSpPr txBox="1"/>
      </xdr:nvSpPr>
      <xdr:spPr>
        <a:xfrm>
          <a:off x="4686300" y="1524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34708</xdr:rowOff>
    </xdr:from>
    <xdr:to>
      <xdr:col>24</xdr:col>
      <xdr:colOff>152400</xdr:colOff>
      <xdr:row>90</xdr:row>
      <xdr:rowOff>34708</xdr:rowOff>
    </xdr:to>
    <xdr:cxnSp macro="">
      <xdr:nvCxnSpPr>
        <xdr:cNvPr id="232" name="直線コネクタ 231"/>
        <xdr:cNvCxnSpPr/>
      </xdr:nvCxnSpPr>
      <xdr:spPr>
        <a:xfrm>
          <a:off x="4546600" y="154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118718</xdr:rowOff>
    </xdr:from>
    <xdr:to>
      <xdr:col>24</xdr:col>
      <xdr:colOff>63500</xdr:colOff>
      <xdr:row>96</xdr:row>
      <xdr:rowOff>167280</xdr:rowOff>
    </xdr:to>
    <xdr:cxnSp macro="">
      <xdr:nvCxnSpPr>
        <xdr:cNvPr id="233" name="直線コネクタ 232"/>
        <xdr:cNvCxnSpPr/>
      </xdr:nvCxnSpPr>
      <xdr:spPr>
        <a:xfrm flipV="1">
          <a:off x="3797300" y="16577918"/>
          <a:ext cx="838200" cy="4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128204</xdr:rowOff>
    </xdr:from>
    <xdr:ext cx="534377" cy="259045"/>
    <xdr:sp macro="" textlink="">
      <xdr:nvSpPr>
        <xdr:cNvPr id="234" name="扶助費平均値テキスト"/>
        <xdr:cNvSpPr txBox="1"/>
      </xdr:nvSpPr>
      <xdr:spPr>
        <a:xfrm>
          <a:off x="4686300" y="16073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105327</xdr:rowOff>
    </xdr:from>
    <xdr:to>
      <xdr:col>24</xdr:col>
      <xdr:colOff>114300</xdr:colOff>
      <xdr:row>95</xdr:row>
      <xdr:rowOff>35477</xdr:rowOff>
    </xdr:to>
    <xdr:sp macro="" textlink="">
      <xdr:nvSpPr>
        <xdr:cNvPr id="235" name="フローチャート: 判断 234"/>
        <xdr:cNvSpPr/>
      </xdr:nvSpPr>
      <xdr:spPr>
        <a:xfrm>
          <a:off x="45847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167280</xdr:rowOff>
    </xdr:from>
    <xdr:to>
      <xdr:col>19</xdr:col>
      <xdr:colOff>177800</xdr:colOff>
      <xdr:row>97</xdr:row>
      <xdr:rowOff>28094</xdr:rowOff>
    </xdr:to>
    <xdr:cxnSp macro="">
      <xdr:nvCxnSpPr>
        <xdr:cNvPr id="236" name="直線コネクタ 235"/>
        <xdr:cNvCxnSpPr/>
      </xdr:nvCxnSpPr>
      <xdr:spPr>
        <a:xfrm flipV="1">
          <a:off x="2908300" y="16626480"/>
          <a:ext cx="889000" cy="32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128905</xdr:rowOff>
    </xdr:from>
    <xdr:to>
      <xdr:col>20</xdr:col>
      <xdr:colOff>38100</xdr:colOff>
      <xdr:row>95</xdr:row>
      <xdr:rowOff>59055</xdr:rowOff>
    </xdr:to>
    <xdr:sp macro="" textlink="">
      <xdr:nvSpPr>
        <xdr:cNvPr id="237" name="フローチャート: 判断 236"/>
        <xdr:cNvSpPr/>
      </xdr:nvSpPr>
      <xdr:spPr>
        <a:xfrm>
          <a:off x="3746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75582</xdr:rowOff>
    </xdr:from>
    <xdr:ext cx="534377" cy="259045"/>
    <xdr:sp macro="" textlink="">
      <xdr:nvSpPr>
        <xdr:cNvPr id="238" name="テキスト ボックス 237"/>
        <xdr:cNvSpPr txBox="1"/>
      </xdr:nvSpPr>
      <xdr:spPr>
        <a:xfrm>
          <a:off x="3530111" y="1602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28094</xdr:rowOff>
    </xdr:from>
    <xdr:to>
      <xdr:col>15</xdr:col>
      <xdr:colOff>50800</xdr:colOff>
      <xdr:row>97</xdr:row>
      <xdr:rowOff>32552</xdr:rowOff>
    </xdr:to>
    <xdr:cxnSp macro="">
      <xdr:nvCxnSpPr>
        <xdr:cNvPr id="239" name="直線コネクタ 238"/>
        <xdr:cNvCxnSpPr/>
      </xdr:nvCxnSpPr>
      <xdr:spPr>
        <a:xfrm flipV="1">
          <a:off x="2019300" y="16658744"/>
          <a:ext cx="889000" cy="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91170</xdr:rowOff>
    </xdr:from>
    <xdr:to>
      <xdr:col>15</xdr:col>
      <xdr:colOff>101600</xdr:colOff>
      <xdr:row>96</xdr:row>
      <xdr:rowOff>21320</xdr:rowOff>
    </xdr:to>
    <xdr:sp macro="" textlink="">
      <xdr:nvSpPr>
        <xdr:cNvPr id="240" name="フローチャート: 判断 239"/>
        <xdr:cNvSpPr/>
      </xdr:nvSpPr>
      <xdr:spPr>
        <a:xfrm>
          <a:off x="2857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37847</xdr:rowOff>
    </xdr:from>
    <xdr:ext cx="534377" cy="259045"/>
    <xdr:sp macro="" textlink="">
      <xdr:nvSpPr>
        <xdr:cNvPr id="241" name="テキスト ボックス 240"/>
        <xdr:cNvSpPr txBox="1"/>
      </xdr:nvSpPr>
      <xdr:spPr>
        <a:xfrm>
          <a:off x="2641111" y="161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32552</xdr:rowOff>
    </xdr:from>
    <xdr:to>
      <xdr:col>10</xdr:col>
      <xdr:colOff>114300</xdr:colOff>
      <xdr:row>97</xdr:row>
      <xdr:rowOff>104561</xdr:rowOff>
    </xdr:to>
    <xdr:cxnSp macro="">
      <xdr:nvCxnSpPr>
        <xdr:cNvPr id="242" name="直線コネクタ 241"/>
        <xdr:cNvCxnSpPr/>
      </xdr:nvCxnSpPr>
      <xdr:spPr>
        <a:xfrm flipV="1">
          <a:off x="1130300" y="16663202"/>
          <a:ext cx="889000" cy="7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138654</xdr:rowOff>
    </xdr:from>
    <xdr:to>
      <xdr:col>10</xdr:col>
      <xdr:colOff>165100</xdr:colOff>
      <xdr:row>96</xdr:row>
      <xdr:rowOff>68804</xdr:rowOff>
    </xdr:to>
    <xdr:sp macro="" textlink="">
      <xdr:nvSpPr>
        <xdr:cNvPr id="243" name="フローチャート: 判断 242"/>
        <xdr:cNvSpPr/>
      </xdr:nvSpPr>
      <xdr:spPr>
        <a:xfrm>
          <a:off x="1968500" y="164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85331</xdr:rowOff>
    </xdr:from>
    <xdr:ext cx="534377" cy="259045"/>
    <xdr:sp macro="" textlink="">
      <xdr:nvSpPr>
        <xdr:cNvPr id="244" name="テキスト ボックス 243"/>
        <xdr:cNvSpPr txBox="1"/>
      </xdr:nvSpPr>
      <xdr:spPr>
        <a:xfrm>
          <a:off x="1752111" y="1620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59475</xdr:rowOff>
    </xdr:from>
    <xdr:to>
      <xdr:col>6</xdr:col>
      <xdr:colOff>38100</xdr:colOff>
      <xdr:row>96</xdr:row>
      <xdr:rowOff>161075</xdr:rowOff>
    </xdr:to>
    <xdr:sp macro="" textlink="">
      <xdr:nvSpPr>
        <xdr:cNvPr id="245" name="フローチャート: 判断 244"/>
        <xdr:cNvSpPr/>
      </xdr:nvSpPr>
      <xdr:spPr>
        <a:xfrm>
          <a:off x="1079500" y="1651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6152</xdr:rowOff>
    </xdr:from>
    <xdr:ext cx="534377" cy="259045"/>
    <xdr:sp macro="" textlink="">
      <xdr:nvSpPr>
        <xdr:cNvPr id="246" name="テキスト ボックス 245"/>
        <xdr:cNvSpPr txBox="1"/>
      </xdr:nvSpPr>
      <xdr:spPr>
        <a:xfrm>
          <a:off x="863111" y="1629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67918</xdr:rowOff>
    </xdr:from>
    <xdr:to>
      <xdr:col>24</xdr:col>
      <xdr:colOff>114300</xdr:colOff>
      <xdr:row>96</xdr:row>
      <xdr:rowOff>169518</xdr:rowOff>
    </xdr:to>
    <xdr:sp macro="" textlink="">
      <xdr:nvSpPr>
        <xdr:cNvPr id="252" name="楕円 251"/>
        <xdr:cNvSpPr/>
      </xdr:nvSpPr>
      <xdr:spPr>
        <a:xfrm>
          <a:off x="4584700" y="1652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46345</xdr:rowOff>
    </xdr:from>
    <xdr:ext cx="534377" cy="259045"/>
    <xdr:sp macro="" textlink="">
      <xdr:nvSpPr>
        <xdr:cNvPr id="253" name="扶助費該当値テキスト"/>
        <xdr:cNvSpPr txBox="1"/>
      </xdr:nvSpPr>
      <xdr:spPr>
        <a:xfrm>
          <a:off x="4686300" y="1650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116480</xdr:rowOff>
    </xdr:from>
    <xdr:to>
      <xdr:col>20</xdr:col>
      <xdr:colOff>38100</xdr:colOff>
      <xdr:row>97</xdr:row>
      <xdr:rowOff>46630</xdr:rowOff>
    </xdr:to>
    <xdr:sp macro="" textlink="">
      <xdr:nvSpPr>
        <xdr:cNvPr id="254" name="楕円 253"/>
        <xdr:cNvSpPr/>
      </xdr:nvSpPr>
      <xdr:spPr>
        <a:xfrm>
          <a:off x="3746500" y="1657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37757</xdr:rowOff>
    </xdr:from>
    <xdr:ext cx="534377" cy="259045"/>
    <xdr:sp macro="" textlink="">
      <xdr:nvSpPr>
        <xdr:cNvPr id="255" name="テキスト ボックス 254"/>
        <xdr:cNvSpPr txBox="1"/>
      </xdr:nvSpPr>
      <xdr:spPr>
        <a:xfrm>
          <a:off x="3530111" y="16668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148744</xdr:rowOff>
    </xdr:from>
    <xdr:to>
      <xdr:col>15</xdr:col>
      <xdr:colOff>101600</xdr:colOff>
      <xdr:row>97</xdr:row>
      <xdr:rowOff>78894</xdr:rowOff>
    </xdr:to>
    <xdr:sp macro="" textlink="">
      <xdr:nvSpPr>
        <xdr:cNvPr id="256" name="楕円 255"/>
        <xdr:cNvSpPr/>
      </xdr:nvSpPr>
      <xdr:spPr>
        <a:xfrm>
          <a:off x="2857500" y="1660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70021</xdr:rowOff>
    </xdr:from>
    <xdr:ext cx="534377" cy="259045"/>
    <xdr:sp macro="" textlink="">
      <xdr:nvSpPr>
        <xdr:cNvPr id="257" name="テキスト ボックス 256"/>
        <xdr:cNvSpPr txBox="1"/>
      </xdr:nvSpPr>
      <xdr:spPr>
        <a:xfrm>
          <a:off x="2641111" y="1670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153202</xdr:rowOff>
    </xdr:from>
    <xdr:to>
      <xdr:col>10</xdr:col>
      <xdr:colOff>165100</xdr:colOff>
      <xdr:row>97</xdr:row>
      <xdr:rowOff>83352</xdr:rowOff>
    </xdr:to>
    <xdr:sp macro="" textlink="">
      <xdr:nvSpPr>
        <xdr:cNvPr id="258" name="楕円 257"/>
        <xdr:cNvSpPr/>
      </xdr:nvSpPr>
      <xdr:spPr>
        <a:xfrm>
          <a:off x="1968500" y="1661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74479</xdr:rowOff>
    </xdr:from>
    <xdr:ext cx="534377" cy="259045"/>
    <xdr:sp macro="" textlink="">
      <xdr:nvSpPr>
        <xdr:cNvPr id="259" name="テキスト ボックス 258"/>
        <xdr:cNvSpPr txBox="1"/>
      </xdr:nvSpPr>
      <xdr:spPr>
        <a:xfrm>
          <a:off x="1752111" y="1670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53761</xdr:rowOff>
    </xdr:from>
    <xdr:to>
      <xdr:col>6</xdr:col>
      <xdr:colOff>38100</xdr:colOff>
      <xdr:row>97</xdr:row>
      <xdr:rowOff>155361</xdr:rowOff>
    </xdr:to>
    <xdr:sp macro="" textlink="">
      <xdr:nvSpPr>
        <xdr:cNvPr id="260" name="楕円 259"/>
        <xdr:cNvSpPr/>
      </xdr:nvSpPr>
      <xdr:spPr>
        <a:xfrm>
          <a:off x="1079500" y="1668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146488</xdr:rowOff>
    </xdr:from>
    <xdr:ext cx="534377" cy="259045"/>
    <xdr:sp macro="" textlink="">
      <xdr:nvSpPr>
        <xdr:cNvPr id="261" name="テキスト ボックス 260"/>
        <xdr:cNvSpPr txBox="1"/>
      </xdr:nvSpPr>
      <xdr:spPr>
        <a:xfrm>
          <a:off x="863111" y="1677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1" name="テキスト ボックス 280"/>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59603</xdr:rowOff>
    </xdr:from>
    <xdr:to>
      <xdr:col>54</xdr:col>
      <xdr:colOff>189865</xdr:colOff>
      <xdr:row>38</xdr:row>
      <xdr:rowOff>118038</xdr:rowOff>
    </xdr:to>
    <xdr:cxnSp macro="">
      <xdr:nvCxnSpPr>
        <xdr:cNvPr id="287" name="直線コネクタ 286"/>
        <xdr:cNvCxnSpPr/>
      </xdr:nvCxnSpPr>
      <xdr:spPr>
        <a:xfrm flipV="1">
          <a:off x="10475595" y="5374553"/>
          <a:ext cx="1270" cy="1258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121865</xdr:rowOff>
    </xdr:from>
    <xdr:ext cx="534377" cy="259045"/>
    <xdr:sp macro="" textlink="">
      <xdr:nvSpPr>
        <xdr:cNvPr id="288" name="補助費等最小値テキスト"/>
        <xdr:cNvSpPr txBox="1"/>
      </xdr:nvSpPr>
      <xdr:spPr>
        <a:xfrm>
          <a:off x="10528300" y="663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118038</xdr:rowOff>
    </xdr:from>
    <xdr:to>
      <xdr:col>55</xdr:col>
      <xdr:colOff>88900</xdr:colOff>
      <xdr:row>38</xdr:row>
      <xdr:rowOff>118038</xdr:rowOff>
    </xdr:to>
    <xdr:cxnSp macro="">
      <xdr:nvCxnSpPr>
        <xdr:cNvPr id="289" name="直線コネクタ 288"/>
        <xdr:cNvCxnSpPr/>
      </xdr:nvCxnSpPr>
      <xdr:spPr>
        <a:xfrm>
          <a:off x="10388600" y="663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6280</xdr:rowOff>
    </xdr:from>
    <xdr:ext cx="599010" cy="259045"/>
    <xdr:sp macro="" textlink="">
      <xdr:nvSpPr>
        <xdr:cNvPr id="290" name="補助費等最大値テキスト"/>
        <xdr:cNvSpPr txBox="1"/>
      </xdr:nvSpPr>
      <xdr:spPr>
        <a:xfrm>
          <a:off x="10528300" y="5149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59603</xdr:rowOff>
    </xdr:from>
    <xdr:to>
      <xdr:col>55</xdr:col>
      <xdr:colOff>88900</xdr:colOff>
      <xdr:row>31</xdr:row>
      <xdr:rowOff>59603</xdr:rowOff>
    </xdr:to>
    <xdr:cxnSp macro="">
      <xdr:nvCxnSpPr>
        <xdr:cNvPr id="291" name="直線コネクタ 290"/>
        <xdr:cNvCxnSpPr/>
      </xdr:nvCxnSpPr>
      <xdr:spPr>
        <a:xfrm>
          <a:off x="10388600" y="537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129870</xdr:rowOff>
    </xdr:from>
    <xdr:to>
      <xdr:col>55</xdr:col>
      <xdr:colOff>0</xdr:colOff>
      <xdr:row>35</xdr:row>
      <xdr:rowOff>109340</xdr:rowOff>
    </xdr:to>
    <xdr:cxnSp macro="">
      <xdr:nvCxnSpPr>
        <xdr:cNvPr id="292" name="直線コネクタ 291"/>
        <xdr:cNvCxnSpPr/>
      </xdr:nvCxnSpPr>
      <xdr:spPr>
        <a:xfrm>
          <a:off x="9639300" y="5959170"/>
          <a:ext cx="838200" cy="15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65077</xdr:rowOff>
    </xdr:from>
    <xdr:ext cx="534377" cy="259045"/>
    <xdr:sp macro="" textlink="">
      <xdr:nvSpPr>
        <xdr:cNvPr id="293" name="補助費等平均値テキスト"/>
        <xdr:cNvSpPr txBox="1"/>
      </xdr:nvSpPr>
      <xdr:spPr>
        <a:xfrm>
          <a:off x="10528300" y="5894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42200</xdr:rowOff>
    </xdr:from>
    <xdr:to>
      <xdr:col>55</xdr:col>
      <xdr:colOff>50800</xdr:colOff>
      <xdr:row>35</xdr:row>
      <xdr:rowOff>143800</xdr:rowOff>
    </xdr:to>
    <xdr:sp macro="" textlink="">
      <xdr:nvSpPr>
        <xdr:cNvPr id="294" name="フローチャート: 判断 293"/>
        <xdr:cNvSpPr/>
      </xdr:nvSpPr>
      <xdr:spPr>
        <a:xfrm>
          <a:off x="10426700" y="60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129870</xdr:rowOff>
    </xdr:from>
    <xdr:to>
      <xdr:col>50</xdr:col>
      <xdr:colOff>114300</xdr:colOff>
      <xdr:row>35</xdr:row>
      <xdr:rowOff>101143</xdr:rowOff>
    </xdr:to>
    <xdr:cxnSp macro="">
      <xdr:nvCxnSpPr>
        <xdr:cNvPr id="295" name="直線コネクタ 294"/>
        <xdr:cNvCxnSpPr/>
      </xdr:nvCxnSpPr>
      <xdr:spPr>
        <a:xfrm flipV="1">
          <a:off x="8750300" y="5959170"/>
          <a:ext cx="889000" cy="14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47469</xdr:rowOff>
    </xdr:from>
    <xdr:to>
      <xdr:col>50</xdr:col>
      <xdr:colOff>165100</xdr:colOff>
      <xdr:row>35</xdr:row>
      <xdr:rowOff>149069</xdr:rowOff>
    </xdr:to>
    <xdr:sp macro="" textlink="">
      <xdr:nvSpPr>
        <xdr:cNvPr id="296" name="フローチャート: 判断 295"/>
        <xdr:cNvSpPr/>
      </xdr:nvSpPr>
      <xdr:spPr>
        <a:xfrm>
          <a:off x="95885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140196</xdr:rowOff>
    </xdr:from>
    <xdr:ext cx="534377" cy="259045"/>
    <xdr:sp macro="" textlink="">
      <xdr:nvSpPr>
        <xdr:cNvPr id="297" name="テキスト ボックス 296"/>
        <xdr:cNvSpPr txBox="1"/>
      </xdr:nvSpPr>
      <xdr:spPr>
        <a:xfrm>
          <a:off x="9372111" y="614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101143</xdr:rowOff>
    </xdr:from>
    <xdr:to>
      <xdr:col>45</xdr:col>
      <xdr:colOff>177800</xdr:colOff>
      <xdr:row>36</xdr:row>
      <xdr:rowOff>29395</xdr:rowOff>
    </xdr:to>
    <xdr:cxnSp macro="">
      <xdr:nvCxnSpPr>
        <xdr:cNvPr id="298" name="直線コネクタ 297"/>
        <xdr:cNvCxnSpPr/>
      </xdr:nvCxnSpPr>
      <xdr:spPr>
        <a:xfrm flipV="1">
          <a:off x="7861300" y="6101893"/>
          <a:ext cx="889000" cy="99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72191</xdr:rowOff>
    </xdr:from>
    <xdr:to>
      <xdr:col>46</xdr:col>
      <xdr:colOff>38100</xdr:colOff>
      <xdr:row>36</xdr:row>
      <xdr:rowOff>2341</xdr:rowOff>
    </xdr:to>
    <xdr:sp macro="" textlink="">
      <xdr:nvSpPr>
        <xdr:cNvPr id="299" name="フローチャート: 判断 298"/>
        <xdr:cNvSpPr/>
      </xdr:nvSpPr>
      <xdr:spPr>
        <a:xfrm>
          <a:off x="8699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164918</xdr:rowOff>
    </xdr:from>
    <xdr:ext cx="534377" cy="259045"/>
    <xdr:sp macro="" textlink="">
      <xdr:nvSpPr>
        <xdr:cNvPr id="300" name="テキスト ボックス 299"/>
        <xdr:cNvSpPr txBox="1"/>
      </xdr:nvSpPr>
      <xdr:spPr>
        <a:xfrm>
          <a:off x="8483111" y="616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158500</xdr:rowOff>
    </xdr:from>
    <xdr:to>
      <xdr:col>41</xdr:col>
      <xdr:colOff>50800</xdr:colOff>
      <xdr:row>36</xdr:row>
      <xdr:rowOff>29395</xdr:rowOff>
    </xdr:to>
    <xdr:cxnSp macro="">
      <xdr:nvCxnSpPr>
        <xdr:cNvPr id="301" name="直線コネクタ 300"/>
        <xdr:cNvCxnSpPr/>
      </xdr:nvCxnSpPr>
      <xdr:spPr>
        <a:xfrm>
          <a:off x="6972300" y="6159250"/>
          <a:ext cx="889000" cy="4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124333</xdr:rowOff>
    </xdr:from>
    <xdr:to>
      <xdr:col>41</xdr:col>
      <xdr:colOff>101600</xdr:colOff>
      <xdr:row>37</xdr:row>
      <xdr:rowOff>54483</xdr:rowOff>
    </xdr:to>
    <xdr:sp macro="" textlink="">
      <xdr:nvSpPr>
        <xdr:cNvPr id="302" name="フローチャート: 判断 301"/>
        <xdr:cNvSpPr/>
      </xdr:nvSpPr>
      <xdr:spPr>
        <a:xfrm>
          <a:off x="7810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45610</xdr:rowOff>
    </xdr:from>
    <xdr:ext cx="534377" cy="259045"/>
    <xdr:sp macro="" textlink="">
      <xdr:nvSpPr>
        <xdr:cNvPr id="303" name="テキスト ボックス 302"/>
        <xdr:cNvSpPr txBox="1"/>
      </xdr:nvSpPr>
      <xdr:spPr>
        <a:xfrm>
          <a:off x="7594111" y="638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87452</xdr:rowOff>
    </xdr:from>
    <xdr:to>
      <xdr:col>36</xdr:col>
      <xdr:colOff>165100</xdr:colOff>
      <xdr:row>37</xdr:row>
      <xdr:rowOff>17602</xdr:rowOff>
    </xdr:to>
    <xdr:sp macro="" textlink="">
      <xdr:nvSpPr>
        <xdr:cNvPr id="304" name="フローチャート: 判断 303"/>
        <xdr:cNvSpPr/>
      </xdr:nvSpPr>
      <xdr:spPr>
        <a:xfrm>
          <a:off x="6921500" y="62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8729</xdr:rowOff>
    </xdr:from>
    <xdr:ext cx="534377" cy="259045"/>
    <xdr:sp macro="" textlink="">
      <xdr:nvSpPr>
        <xdr:cNvPr id="305" name="テキスト ボックス 304"/>
        <xdr:cNvSpPr txBox="1"/>
      </xdr:nvSpPr>
      <xdr:spPr>
        <a:xfrm>
          <a:off x="6705111" y="635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58540</xdr:rowOff>
    </xdr:from>
    <xdr:to>
      <xdr:col>55</xdr:col>
      <xdr:colOff>50800</xdr:colOff>
      <xdr:row>35</xdr:row>
      <xdr:rowOff>160140</xdr:rowOff>
    </xdr:to>
    <xdr:sp macro="" textlink="">
      <xdr:nvSpPr>
        <xdr:cNvPr id="311" name="楕円 310"/>
        <xdr:cNvSpPr/>
      </xdr:nvSpPr>
      <xdr:spPr>
        <a:xfrm>
          <a:off x="10426700" y="605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36967</xdr:rowOff>
    </xdr:from>
    <xdr:ext cx="534377" cy="259045"/>
    <xdr:sp macro="" textlink="">
      <xdr:nvSpPr>
        <xdr:cNvPr id="312" name="補助費等該当値テキスト"/>
        <xdr:cNvSpPr txBox="1"/>
      </xdr:nvSpPr>
      <xdr:spPr>
        <a:xfrm>
          <a:off x="10528300" y="6037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79070</xdr:rowOff>
    </xdr:from>
    <xdr:to>
      <xdr:col>50</xdr:col>
      <xdr:colOff>165100</xdr:colOff>
      <xdr:row>35</xdr:row>
      <xdr:rowOff>9220</xdr:rowOff>
    </xdr:to>
    <xdr:sp macro="" textlink="">
      <xdr:nvSpPr>
        <xdr:cNvPr id="313" name="楕円 312"/>
        <xdr:cNvSpPr/>
      </xdr:nvSpPr>
      <xdr:spPr>
        <a:xfrm>
          <a:off x="9588500" y="590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25747</xdr:rowOff>
    </xdr:from>
    <xdr:ext cx="534377" cy="259045"/>
    <xdr:sp macro="" textlink="">
      <xdr:nvSpPr>
        <xdr:cNvPr id="314" name="テキスト ボックス 313"/>
        <xdr:cNvSpPr txBox="1"/>
      </xdr:nvSpPr>
      <xdr:spPr>
        <a:xfrm>
          <a:off x="9372111" y="568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50343</xdr:rowOff>
    </xdr:from>
    <xdr:to>
      <xdr:col>46</xdr:col>
      <xdr:colOff>38100</xdr:colOff>
      <xdr:row>35</xdr:row>
      <xdr:rowOff>151943</xdr:rowOff>
    </xdr:to>
    <xdr:sp macro="" textlink="">
      <xdr:nvSpPr>
        <xdr:cNvPr id="315" name="楕円 314"/>
        <xdr:cNvSpPr/>
      </xdr:nvSpPr>
      <xdr:spPr>
        <a:xfrm>
          <a:off x="8699500" y="605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168470</xdr:rowOff>
    </xdr:from>
    <xdr:ext cx="534377" cy="259045"/>
    <xdr:sp macro="" textlink="">
      <xdr:nvSpPr>
        <xdr:cNvPr id="316" name="テキスト ボックス 315"/>
        <xdr:cNvSpPr txBox="1"/>
      </xdr:nvSpPr>
      <xdr:spPr>
        <a:xfrm>
          <a:off x="8483111" y="582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150045</xdr:rowOff>
    </xdr:from>
    <xdr:to>
      <xdr:col>41</xdr:col>
      <xdr:colOff>101600</xdr:colOff>
      <xdr:row>36</xdr:row>
      <xdr:rowOff>80195</xdr:rowOff>
    </xdr:to>
    <xdr:sp macro="" textlink="">
      <xdr:nvSpPr>
        <xdr:cNvPr id="317" name="楕円 316"/>
        <xdr:cNvSpPr/>
      </xdr:nvSpPr>
      <xdr:spPr>
        <a:xfrm>
          <a:off x="7810500" y="615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96722</xdr:rowOff>
    </xdr:from>
    <xdr:ext cx="534377" cy="259045"/>
    <xdr:sp macro="" textlink="">
      <xdr:nvSpPr>
        <xdr:cNvPr id="318" name="テキスト ボックス 317"/>
        <xdr:cNvSpPr txBox="1"/>
      </xdr:nvSpPr>
      <xdr:spPr>
        <a:xfrm>
          <a:off x="7594111" y="592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107700</xdr:rowOff>
    </xdr:from>
    <xdr:to>
      <xdr:col>36</xdr:col>
      <xdr:colOff>165100</xdr:colOff>
      <xdr:row>36</xdr:row>
      <xdr:rowOff>37850</xdr:rowOff>
    </xdr:to>
    <xdr:sp macro="" textlink="">
      <xdr:nvSpPr>
        <xdr:cNvPr id="319" name="楕円 318"/>
        <xdr:cNvSpPr/>
      </xdr:nvSpPr>
      <xdr:spPr>
        <a:xfrm>
          <a:off x="6921500" y="610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54377</xdr:rowOff>
    </xdr:from>
    <xdr:ext cx="534377" cy="259045"/>
    <xdr:sp macro="" textlink="">
      <xdr:nvSpPr>
        <xdr:cNvPr id="320" name="テキスト ボックス 319"/>
        <xdr:cNvSpPr txBox="1"/>
      </xdr:nvSpPr>
      <xdr:spPr>
        <a:xfrm>
          <a:off x="6705111" y="5883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59835</xdr:rowOff>
    </xdr:from>
    <xdr:to>
      <xdr:col>54</xdr:col>
      <xdr:colOff>189865</xdr:colOff>
      <xdr:row>58</xdr:row>
      <xdr:rowOff>105928</xdr:rowOff>
    </xdr:to>
    <xdr:cxnSp macro="">
      <xdr:nvCxnSpPr>
        <xdr:cNvPr id="344" name="直線コネクタ 343"/>
        <xdr:cNvCxnSpPr/>
      </xdr:nvCxnSpPr>
      <xdr:spPr>
        <a:xfrm flipV="1">
          <a:off x="10475595" y="8632335"/>
          <a:ext cx="1270" cy="1417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109755</xdr:rowOff>
    </xdr:from>
    <xdr:ext cx="534377" cy="259045"/>
    <xdr:sp macro="" textlink="">
      <xdr:nvSpPr>
        <xdr:cNvPr id="345" name="普通建設事業費最小値テキスト"/>
        <xdr:cNvSpPr txBox="1"/>
      </xdr:nvSpPr>
      <xdr:spPr>
        <a:xfrm>
          <a:off x="10528300" y="1005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105928</xdr:rowOff>
    </xdr:from>
    <xdr:to>
      <xdr:col>55</xdr:col>
      <xdr:colOff>88900</xdr:colOff>
      <xdr:row>58</xdr:row>
      <xdr:rowOff>105928</xdr:rowOff>
    </xdr:to>
    <xdr:cxnSp macro="">
      <xdr:nvCxnSpPr>
        <xdr:cNvPr id="346" name="直線コネクタ 345"/>
        <xdr:cNvCxnSpPr/>
      </xdr:nvCxnSpPr>
      <xdr:spPr>
        <a:xfrm>
          <a:off x="10388600" y="10050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6512</xdr:rowOff>
    </xdr:from>
    <xdr:ext cx="599010" cy="259045"/>
    <xdr:sp macro="" textlink="">
      <xdr:nvSpPr>
        <xdr:cNvPr id="347" name="普通建設事業費最大値テキスト"/>
        <xdr:cNvSpPr txBox="1"/>
      </xdr:nvSpPr>
      <xdr:spPr>
        <a:xfrm>
          <a:off x="10528300" y="8407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59835</xdr:rowOff>
    </xdr:from>
    <xdr:to>
      <xdr:col>55</xdr:col>
      <xdr:colOff>88900</xdr:colOff>
      <xdr:row>50</xdr:row>
      <xdr:rowOff>59835</xdr:rowOff>
    </xdr:to>
    <xdr:cxnSp macro="">
      <xdr:nvCxnSpPr>
        <xdr:cNvPr id="348" name="直線コネクタ 347"/>
        <xdr:cNvCxnSpPr/>
      </xdr:nvCxnSpPr>
      <xdr:spPr>
        <a:xfrm>
          <a:off x="10388600" y="863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138771</xdr:rowOff>
    </xdr:from>
    <xdr:to>
      <xdr:col>55</xdr:col>
      <xdr:colOff>0</xdr:colOff>
      <xdr:row>54</xdr:row>
      <xdr:rowOff>168222</xdr:rowOff>
    </xdr:to>
    <xdr:cxnSp macro="">
      <xdr:nvCxnSpPr>
        <xdr:cNvPr id="349" name="直線コネクタ 348"/>
        <xdr:cNvCxnSpPr/>
      </xdr:nvCxnSpPr>
      <xdr:spPr>
        <a:xfrm flipV="1">
          <a:off x="9639300" y="9054171"/>
          <a:ext cx="838200" cy="37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144723</xdr:rowOff>
    </xdr:from>
    <xdr:ext cx="534377" cy="259045"/>
    <xdr:sp macro="" textlink="">
      <xdr:nvSpPr>
        <xdr:cNvPr id="350" name="普通建設事業費平均値テキスト"/>
        <xdr:cNvSpPr txBox="1"/>
      </xdr:nvSpPr>
      <xdr:spPr>
        <a:xfrm>
          <a:off x="10528300" y="9574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166296</xdr:rowOff>
    </xdr:from>
    <xdr:to>
      <xdr:col>55</xdr:col>
      <xdr:colOff>50800</xdr:colOff>
      <xdr:row>56</xdr:row>
      <xdr:rowOff>96446</xdr:rowOff>
    </xdr:to>
    <xdr:sp macro="" textlink="">
      <xdr:nvSpPr>
        <xdr:cNvPr id="351" name="フローチャート: 判断 350"/>
        <xdr:cNvSpPr/>
      </xdr:nvSpPr>
      <xdr:spPr>
        <a:xfrm>
          <a:off x="10426700" y="959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168222</xdr:rowOff>
    </xdr:from>
    <xdr:to>
      <xdr:col>50</xdr:col>
      <xdr:colOff>114300</xdr:colOff>
      <xdr:row>55</xdr:row>
      <xdr:rowOff>119317</xdr:rowOff>
    </xdr:to>
    <xdr:cxnSp macro="">
      <xdr:nvCxnSpPr>
        <xdr:cNvPr id="352" name="直線コネクタ 351"/>
        <xdr:cNvCxnSpPr/>
      </xdr:nvCxnSpPr>
      <xdr:spPr>
        <a:xfrm flipV="1">
          <a:off x="8750300" y="9426522"/>
          <a:ext cx="889000" cy="12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166677</xdr:rowOff>
    </xdr:from>
    <xdr:to>
      <xdr:col>50</xdr:col>
      <xdr:colOff>165100</xdr:colOff>
      <xdr:row>56</xdr:row>
      <xdr:rowOff>96827</xdr:rowOff>
    </xdr:to>
    <xdr:sp macro="" textlink="">
      <xdr:nvSpPr>
        <xdr:cNvPr id="353" name="フローチャート: 判断 352"/>
        <xdr:cNvSpPr/>
      </xdr:nvSpPr>
      <xdr:spPr>
        <a:xfrm>
          <a:off x="9588500" y="959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87954</xdr:rowOff>
    </xdr:from>
    <xdr:ext cx="534377" cy="259045"/>
    <xdr:sp macro="" textlink="">
      <xdr:nvSpPr>
        <xdr:cNvPr id="354" name="テキスト ボックス 353"/>
        <xdr:cNvSpPr txBox="1"/>
      </xdr:nvSpPr>
      <xdr:spPr>
        <a:xfrm>
          <a:off x="9372111" y="9689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55583</xdr:rowOff>
    </xdr:from>
    <xdr:to>
      <xdr:col>45</xdr:col>
      <xdr:colOff>177800</xdr:colOff>
      <xdr:row>55</xdr:row>
      <xdr:rowOff>119317</xdr:rowOff>
    </xdr:to>
    <xdr:cxnSp macro="">
      <xdr:nvCxnSpPr>
        <xdr:cNvPr id="355" name="直線コネクタ 354"/>
        <xdr:cNvCxnSpPr/>
      </xdr:nvCxnSpPr>
      <xdr:spPr>
        <a:xfrm>
          <a:off x="7861300" y="9485333"/>
          <a:ext cx="889000" cy="6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150096</xdr:rowOff>
    </xdr:from>
    <xdr:to>
      <xdr:col>46</xdr:col>
      <xdr:colOff>38100</xdr:colOff>
      <xdr:row>56</xdr:row>
      <xdr:rowOff>80246</xdr:rowOff>
    </xdr:to>
    <xdr:sp macro="" textlink="">
      <xdr:nvSpPr>
        <xdr:cNvPr id="356" name="フローチャート: 判断 355"/>
        <xdr:cNvSpPr/>
      </xdr:nvSpPr>
      <xdr:spPr>
        <a:xfrm>
          <a:off x="8699500" y="957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71373</xdr:rowOff>
    </xdr:from>
    <xdr:ext cx="534377" cy="259045"/>
    <xdr:sp macro="" textlink="">
      <xdr:nvSpPr>
        <xdr:cNvPr id="357" name="テキスト ボックス 356"/>
        <xdr:cNvSpPr txBox="1"/>
      </xdr:nvSpPr>
      <xdr:spPr>
        <a:xfrm>
          <a:off x="8483111" y="967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167208</xdr:rowOff>
    </xdr:from>
    <xdr:to>
      <xdr:col>41</xdr:col>
      <xdr:colOff>50800</xdr:colOff>
      <xdr:row>55</xdr:row>
      <xdr:rowOff>55583</xdr:rowOff>
    </xdr:to>
    <xdr:cxnSp macro="">
      <xdr:nvCxnSpPr>
        <xdr:cNvPr id="358" name="直線コネクタ 357"/>
        <xdr:cNvCxnSpPr/>
      </xdr:nvCxnSpPr>
      <xdr:spPr>
        <a:xfrm>
          <a:off x="6972300" y="9425508"/>
          <a:ext cx="889000" cy="59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101915</xdr:rowOff>
    </xdr:from>
    <xdr:to>
      <xdr:col>41</xdr:col>
      <xdr:colOff>101600</xdr:colOff>
      <xdr:row>57</xdr:row>
      <xdr:rowOff>32065</xdr:rowOff>
    </xdr:to>
    <xdr:sp macro="" textlink="">
      <xdr:nvSpPr>
        <xdr:cNvPr id="359" name="フローチャート: 判断 358"/>
        <xdr:cNvSpPr/>
      </xdr:nvSpPr>
      <xdr:spPr>
        <a:xfrm>
          <a:off x="7810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23192</xdr:rowOff>
    </xdr:from>
    <xdr:ext cx="534377" cy="259045"/>
    <xdr:sp macro="" textlink="">
      <xdr:nvSpPr>
        <xdr:cNvPr id="360" name="テキスト ボックス 359"/>
        <xdr:cNvSpPr txBox="1"/>
      </xdr:nvSpPr>
      <xdr:spPr>
        <a:xfrm>
          <a:off x="7594111" y="97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102083</xdr:rowOff>
    </xdr:from>
    <xdr:to>
      <xdr:col>36</xdr:col>
      <xdr:colOff>165100</xdr:colOff>
      <xdr:row>57</xdr:row>
      <xdr:rowOff>32233</xdr:rowOff>
    </xdr:to>
    <xdr:sp macro="" textlink="">
      <xdr:nvSpPr>
        <xdr:cNvPr id="361" name="フローチャート: 判断 360"/>
        <xdr:cNvSpPr/>
      </xdr:nvSpPr>
      <xdr:spPr>
        <a:xfrm>
          <a:off x="6921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23360</xdr:rowOff>
    </xdr:from>
    <xdr:ext cx="534377" cy="259045"/>
    <xdr:sp macro="" textlink="">
      <xdr:nvSpPr>
        <xdr:cNvPr id="362" name="テキスト ボックス 361"/>
        <xdr:cNvSpPr txBox="1"/>
      </xdr:nvSpPr>
      <xdr:spPr>
        <a:xfrm>
          <a:off x="6705111" y="979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87971</xdr:rowOff>
    </xdr:from>
    <xdr:to>
      <xdr:col>55</xdr:col>
      <xdr:colOff>50800</xdr:colOff>
      <xdr:row>53</xdr:row>
      <xdr:rowOff>18121</xdr:rowOff>
    </xdr:to>
    <xdr:sp macro="" textlink="">
      <xdr:nvSpPr>
        <xdr:cNvPr id="368" name="楕円 367"/>
        <xdr:cNvSpPr/>
      </xdr:nvSpPr>
      <xdr:spPr>
        <a:xfrm>
          <a:off x="10426700" y="900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110848</xdr:rowOff>
    </xdr:from>
    <xdr:ext cx="599010" cy="259045"/>
    <xdr:sp macro="" textlink="">
      <xdr:nvSpPr>
        <xdr:cNvPr id="369" name="普通建設事業費該当値テキスト"/>
        <xdr:cNvSpPr txBox="1"/>
      </xdr:nvSpPr>
      <xdr:spPr>
        <a:xfrm>
          <a:off x="10528300" y="885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117422</xdr:rowOff>
    </xdr:from>
    <xdr:to>
      <xdr:col>50</xdr:col>
      <xdr:colOff>165100</xdr:colOff>
      <xdr:row>55</xdr:row>
      <xdr:rowOff>47572</xdr:rowOff>
    </xdr:to>
    <xdr:sp macro="" textlink="">
      <xdr:nvSpPr>
        <xdr:cNvPr id="370" name="楕円 369"/>
        <xdr:cNvSpPr/>
      </xdr:nvSpPr>
      <xdr:spPr>
        <a:xfrm>
          <a:off x="9588500" y="937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64099</xdr:rowOff>
    </xdr:from>
    <xdr:ext cx="534377" cy="259045"/>
    <xdr:sp macro="" textlink="">
      <xdr:nvSpPr>
        <xdr:cNvPr id="371" name="テキスト ボックス 370"/>
        <xdr:cNvSpPr txBox="1"/>
      </xdr:nvSpPr>
      <xdr:spPr>
        <a:xfrm>
          <a:off x="9372111" y="915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68517</xdr:rowOff>
    </xdr:from>
    <xdr:to>
      <xdr:col>46</xdr:col>
      <xdr:colOff>38100</xdr:colOff>
      <xdr:row>55</xdr:row>
      <xdr:rowOff>170117</xdr:rowOff>
    </xdr:to>
    <xdr:sp macro="" textlink="">
      <xdr:nvSpPr>
        <xdr:cNvPr id="372" name="楕円 371"/>
        <xdr:cNvSpPr/>
      </xdr:nvSpPr>
      <xdr:spPr>
        <a:xfrm>
          <a:off x="8699500" y="949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15194</xdr:rowOff>
    </xdr:from>
    <xdr:ext cx="534377" cy="259045"/>
    <xdr:sp macro="" textlink="">
      <xdr:nvSpPr>
        <xdr:cNvPr id="373" name="テキスト ボックス 372"/>
        <xdr:cNvSpPr txBox="1"/>
      </xdr:nvSpPr>
      <xdr:spPr>
        <a:xfrm>
          <a:off x="8483111" y="927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4783</xdr:rowOff>
    </xdr:from>
    <xdr:to>
      <xdr:col>41</xdr:col>
      <xdr:colOff>101600</xdr:colOff>
      <xdr:row>55</xdr:row>
      <xdr:rowOff>106383</xdr:rowOff>
    </xdr:to>
    <xdr:sp macro="" textlink="">
      <xdr:nvSpPr>
        <xdr:cNvPr id="374" name="楕円 373"/>
        <xdr:cNvSpPr/>
      </xdr:nvSpPr>
      <xdr:spPr>
        <a:xfrm>
          <a:off x="7810500" y="943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122910</xdr:rowOff>
    </xdr:from>
    <xdr:ext cx="534377" cy="259045"/>
    <xdr:sp macro="" textlink="">
      <xdr:nvSpPr>
        <xdr:cNvPr id="375" name="テキスト ボックス 374"/>
        <xdr:cNvSpPr txBox="1"/>
      </xdr:nvSpPr>
      <xdr:spPr>
        <a:xfrm>
          <a:off x="7594111" y="920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116408</xdr:rowOff>
    </xdr:from>
    <xdr:to>
      <xdr:col>36</xdr:col>
      <xdr:colOff>165100</xdr:colOff>
      <xdr:row>55</xdr:row>
      <xdr:rowOff>46558</xdr:rowOff>
    </xdr:to>
    <xdr:sp macro="" textlink="">
      <xdr:nvSpPr>
        <xdr:cNvPr id="376" name="楕円 375"/>
        <xdr:cNvSpPr/>
      </xdr:nvSpPr>
      <xdr:spPr>
        <a:xfrm>
          <a:off x="6921500" y="937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63085</xdr:rowOff>
    </xdr:from>
    <xdr:ext cx="534377" cy="259045"/>
    <xdr:sp macro="" textlink="">
      <xdr:nvSpPr>
        <xdr:cNvPr id="377" name="テキスト ボックス 376"/>
        <xdr:cNvSpPr txBox="1"/>
      </xdr:nvSpPr>
      <xdr:spPr>
        <a:xfrm>
          <a:off x="6705111" y="914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2573</xdr:rowOff>
    </xdr:from>
    <xdr:to>
      <xdr:col>54</xdr:col>
      <xdr:colOff>189865</xdr:colOff>
      <xdr:row>79</xdr:row>
      <xdr:rowOff>98879</xdr:rowOff>
    </xdr:to>
    <xdr:cxnSp macro="">
      <xdr:nvCxnSpPr>
        <xdr:cNvPr id="403" name="直線コネクタ 402"/>
        <xdr:cNvCxnSpPr/>
      </xdr:nvCxnSpPr>
      <xdr:spPr>
        <a:xfrm flipV="1">
          <a:off x="10475595" y="12175523"/>
          <a:ext cx="1270" cy="1467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120700</xdr:rowOff>
    </xdr:from>
    <xdr:ext cx="534377" cy="259045"/>
    <xdr:sp macro="" textlink="">
      <xdr:nvSpPr>
        <xdr:cNvPr id="406" name="普通建設事業費 （ うち新規整備　）最大値テキスト"/>
        <xdr:cNvSpPr txBox="1"/>
      </xdr:nvSpPr>
      <xdr:spPr>
        <a:xfrm>
          <a:off x="10528300" y="1195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2573</xdr:rowOff>
    </xdr:from>
    <xdr:to>
      <xdr:col>55</xdr:col>
      <xdr:colOff>88900</xdr:colOff>
      <xdr:row>71</xdr:row>
      <xdr:rowOff>2573</xdr:rowOff>
    </xdr:to>
    <xdr:cxnSp macro="">
      <xdr:nvCxnSpPr>
        <xdr:cNvPr id="407" name="直線コネクタ 406"/>
        <xdr:cNvCxnSpPr/>
      </xdr:nvCxnSpPr>
      <xdr:spPr>
        <a:xfrm>
          <a:off x="10388600" y="12175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72819</xdr:rowOff>
    </xdr:from>
    <xdr:to>
      <xdr:col>55</xdr:col>
      <xdr:colOff>0</xdr:colOff>
      <xdr:row>77</xdr:row>
      <xdr:rowOff>2752</xdr:rowOff>
    </xdr:to>
    <xdr:cxnSp macro="">
      <xdr:nvCxnSpPr>
        <xdr:cNvPr id="408" name="直線コネクタ 407"/>
        <xdr:cNvCxnSpPr/>
      </xdr:nvCxnSpPr>
      <xdr:spPr>
        <a:xfrm flipV="1">
          <a:off x="9639300" y="13103019"/>
          <a:ext cx="838200" cy="10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48386</xdr:rowOff>
    </xdr:from>
    <xdr:ext cx="534377" cy="259045"/>
    <xdr:sp macro="" textlink="">
      <xdr:nvSpPr>
        <xdr:cNvPr id="409" name="普通建設事業費 （ うち新規整備　）平均値テキスト"/>
        <xdr:cNvSpPr txBox="1"/>
      </xdr:nvSpPr>
      <xdr:spPr>
        <a:xfrm>
          <a:off x="10528300" y="13250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69959</xdr:rowOff>
    </xdr:from>
    <xdr:to>
      <xdr:col>55</xdr:col>
      <xdr:colOff>50800</xdr:colOff>
      <xdr:row>78</xdr:row>
      <xdr:rowOff>109</xdr:rowOff>
    </xdr:to>
    <xdr:sp macro="" textlink="">
      <xdr:nvSpPr>
        <xdr:cNvPr id="410" name="フローチャート: 判断 409"/>
        <xdr:cNvSpPr/>
      </xdr:nvSpPr>
      <xdr:spPr>
        <a:xfrm>
          <a:off x="10426700" y="1327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2752</xdr:rowOff>
    </xdr:from>
    <xdr:to>
      <xdr:col>50</xdr:col>
      <xdr:colOff>114300</xdr:colOff>
      <xdr:row>77</xdr:row>
      <xdr:rowOff>99369</xdr:rowOff>
    </xdr:to>
    <xdr:cxnSp macro="">
      <xdr:nvCxnSpPr>
        <xdr:cNvPr id="411" name="直線コネクタ 410"/>
        <xdr:cNvCxnSpPr/>
      </xdr:nvCxnSpPr>
      <xdr:spPr>
        <a:xfrm flipV="1">
          <a:off x="8750300" y="13204402"/>
          <a:ext cx="889000" cy="9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29676</xdr:rowOff>
    </xdr:from>
    <xdr:to>
      <xdr:col>50</xdr:col>
      <xdr:colOff>165100</xdr:colOff>
      <xdr:row>77</xdr:row>
      <xdr:rowOff>131276</xdr:rowOff>
    </xdr:to>
    <xdr:sp macro="" textlink="">
      <xdr:nvSpPr>
        <xdr:cNvPr id="412" name="フローチャート: 判断 411"/>
        <xdr:cNvSpPr/>
      </xdr:nvSpPr>
      <xdr:spPr>
        <a:xfrm>
          <a:off x="9588500" y="1323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122403</xdr:rowOff>
    </xdr:from>
    <xdr:ext cx="534377" cy="259045"/>
    <xdr:sp macro="" textlink="">
      <xdr:nvSpPr>
        <xdr:cNvPr id="413" name="テキスト ボックス 412"/>
        <xdr:cNvSpPr txBox="1"/>
      </xdr:nvSpPr>
      <xdr:spPr>
        <a:xfrm>
          <a:off x="9372111" y="1332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162789</xdr:rowOff>
    </xdr:from>
    <xdr:to>
      <xdr:col>45</xdr:col>
      <xdr:colOff>177800</xdr:colOff>
      <xdr:row>77</xdr:row>
      <xdr:rowOff>99369</xdr:rowOff>
    </xdr:to>
    <xdr:cxnSp macro="">
      <xdr:nvCxnSpPr>
        <xdr:cNvPr id="414" name="直線コネクタ 413"/>
        <xdr:cNvCxnSpPr/>
      </xdr:nvCxnSpPr>
      <xdr:spPr>
        <a:xfrm>
          <a:off x="7861300" y="13192989"/>
          <a:ext cx="889000" cy="108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63117</xdr:rowOff>
    </xdr:from>
    <xdr:to>
      <xdr:col>46</xdr:col>
      <xdr:colOff>38100</xdr:colOff>
      <xdr:row>76</xdr:row>
      <xdr:rowOff>164717</xdr:rowOff>
    </xdr:to>
    <xdr:sp macro="" textlink="">
      <xdr:nvSpPr>
        <xdr:cNvPr id="415" name="フローチャート: 判断 414"/>
        <xdr:cNvSpPr/>
      </xdr:nvSpPr>
      <xdr:spPr>
        <a:xfrm>
          <a:off x="8699500" y="1309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9794</xdr:rowOff>
    </xdr:from>
    <xdr:ext cx="534377" cy="259045"/>
    <xdr:sp macro="" textlink="">
      <xdr:nvSpPr>
        <xdr:cNvPr id="416" name="テキスト ボックス 415"/>
        <xdr:cNvSpPr txBox="1"/>
      </xdr:nvSpPr>
      <xdr:spPr>
        <a:xfrm>
          <a:off x="8483111" y="1286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22492</xdr:rowOff>
    </xdr:from>
    <xdr:to>
      <xdr:col>41</xdr:col>
      <xdr:colOff>101600</xdr:colOff>
      <xdr:row>77</xdr:row>
      <xdr:rowOff>124092</xdr:rowOff>
    </xdr:to>
    <xdr:sp macro="" textlink="">
      <xdr:nvSpPr>
        <xdr:cNvPr id="417" name="フローチャート: 判断 416"/>
        <xdr:cNvSpPr/>
      </xdr:nvSpPr>
      <xdr:spPr>
        <a:xfrm>
          <a:off x="7810500" y="1322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115219</xdr:rowOff>
    </xdr:from>
    <xdr:ext cx="534377" cy="259045"/>
    <xdr:sp macro="" textlink="">
      <xdr:nvSpPr>
        <xdr:cNvPr id="418" name="テキスト ボックス 417"/>
        <xdr:cNvSpPr txBox="1"/>
      </xdr:nvSpPr>
      <xdr:spPr>
        <a:xfrm>
          <a:off x="7594111" y="1331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22019</xdr:rowOff>
    </xdr:from>
    <xdr:to>
      <xdr:col>55</xdr:col>
      <xdr:colOff>50800</xdr:colOff>
      <xdr:row>76</xdr:row>
      <xdr:rowOff>123619</xdr:rowOff>
    </xdr:to>
    <xdr:sp macro="" textlink="">
      <xdr:nvSpPr>
        <xdr:cNvPr id="424" name="楕円 423"/>
        <xdr:cNvSpPr/>
      </xdr:nvSpPr>
      <xdr:spPr>
        <a:xfrm>
          <a:off x="10426700" y="1305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44895</xdr:rowOff>
    </xdr:from>
    <xdr:ext cx="534377" cy="259045"/>
    <xdr:sp macro="" textlink="">
      <xdr:nvSpPr>
        <xdr:cNvPr id="425" name="普通建設事業費 （ うち新規整備　）該当値テキスト"/>
        <xdr:cNvSpPr txBox="1"/>
      </xdr:nvSpPr>
      <xdr:spPr>
        <a:xfrm>
          <a:off x="10528300" y="1290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123402</xdr:rowOff>
    </xdr:from>
    <xdr:to>
      <xdr:col>50</xdr:col>
      <xdr:colOff>165100</xdr:colOff>
      <xdr:row>77</xdr:row>
      <xdr:rowOff>53552</xdr:rowOff>
    </xdr:to>
    <xdr:sp macro="" textlink="">
      <xdr:nvSpPr>
        <xdr:cNvPr id="426" name="楕円 425"/>
        <xdr:cNvSpPr/>
      </xdr:nvSpPr>
      <xdr:spPr>
        <a:xfrm>
          <a:off x="9588500" y="1315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70080</xdr:rowOff>
    </xdr:from>
    <xdr:ext cx="534377" cy="259045"/>
    <xdr:sp macro="" textlink="">
      <xdr:nvSpPr>
        <xdr:cNvPr id="427" name="テキスト ボックス 426"/>
        <xdr:cNvSpPr txBox="1"/>
      </xdr:nvSpPr>
      <xdr:spPr>
        <a:xfrm>
          <a:off x="9372111" y="1292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48569</xdr:rowOff>
    </xdr:from>
    <xdr:to>
      <xdr:col>46</xdr:col>
      <xdr:colOff>38100</xdr:colOff>
      <xdr:row>77</xdr:row>
      <xdr:rowOff>150169</xdr:rowOff>
    </xdr:to>
    <xdr:sp macro="" textlink="">
      <xdr:nvSpPr>
        <xdr:cNvPr id="428" name="楕円 427"/>
        <xdr:cNvSpPr/>
      </xdr:nvSpPr>
      <xdr:spPr>
        <a:xfrm>
          <a:off x="8699500" y="1325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141296</xdr:rowOff>
    </xdr:from>
    <xdr:ext cx="534377" cy="259045"/>
    <xdr:sp macro="" textlink="">
      <xdr:nvSpPr>
        <xdr:cNvPr id="429" name="テキスト ボックス 428"/>
        <xdr:cNvSpPr txBox="1"/>
      </xdr:nvSpPr>
      <xdr:spPr>
        <a:xfrm>
          <a:off x="8483111" y="1334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111989</xdr:rowOff>
    </xdr:from>
    <xdr:to>
      <xdr:col>41</xdr:col>
      <xdr:colOff>101600</xdr:colOff>
      <xdr:row>77</xdr:row>
      <xdr:rowOff>42139</xdr:rowOff>
    </xdr:to>
    <xdr:sp macro="" textlink="">
      <xdr:nvSpPr>
        <xdr:cNvPr id="430" name="楕円 429"/>
        <xdr:cNvSpPr/>
      </xdr:nvSpPr>
      <xdr:spPr>
        <a:xfrm>
          <a:off x="7810500" y="1314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58666</xdr:rowOff>
    </xdr:from>
    <xdr:ext cx="534377" cy="259045"/>
    <xdr:sp macro="" textlink="">
      <xdr:nvSpPr>
        <xdr:cNvPr id="431" name="テキスト ボックス 430"/>
        <xdr:cNvSpPr txBox="1"/>
      </xdr:nvSpPr>
      <xdr:spPr>
        <a:xfrm>
          <a:off x="7594111" y="1291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19923</xdr:rowOff>
    </xdr:from>
    <xdr:to>
      <xdr:col>54</xdr:col>
      <xdr:colOff>189865</xdr:colOff>
      <xdr:row>98</xdr:row>
      <xdr:rowOff>66109</xdr:rowOff>
    </xdr:to>
    <xdr:cxnSp macro="">
      <xdr:nvCxnSpPr>
        <xdr:cNvPr id="453" name="直線コネクタ 452"/>
        <xdr:cNvCxnSpPr/>
      </xdr:nvCxnSpPr>
      <xdr:spPr>
        <a:xfrm flipV="1">
          <a:off x="10475595" y="15450423"/>
          <a:ext cx="1270" cy="1417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69936</xdr:rowOff>
    </xdr:from>
    <xdr:ext cx="469744" cy="259045"/>
    <xdr:sp macro="" textlink="">
      <xdr:nvSpPr>
        <xdr:cNvPr id="454" name="普通建設事業費 （ うち更新整備　）最小値テキスト"/>
        <xdr:cNvSpPr txBox="1"/>
      </xdr:nvSpPr>
      <xdr:spPr>
        <a:xfrm>
          <a:off x="10528300" y="1687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66109</xdr:rowOff>
    </xdr:from>
    <xdr:to>
      <xdr:col>55</xdr:col>
      <xdr:colOff>88900</xdr:colOff>
      <xdr:row>98</xdr:row>
      <xdr:rowOff>66109</xdr:rowOff>
    </xdr:to>
    <xdr:cxnSp macro="">
      <xdr:nvCxnSpPr>
        <xdr:cNvPr id="455" name="直線コネクタ 454"/>
        <xdr:cNvCxnSpPr/>
      </xdr:nvCxnSpPr>
      <xdr:spPr>
        <a:xfrm>
          <a:off x="10388600" y="1686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138050</xdr:rowOff>
    </xdr:from>
    <xdr:ext cx="599010" cy="259045"/>
    <xdr:sp macro="" textlink="">
      <xdr:nvSpPr>
        <xdr:cNvPr id="456" name="普通建設事業費 （ うち更新整備　）最大値テキスト"/>
        <xdr:cNvSpPr txBox="1"/>
      </xdr:nvSpPr>
      <xdr:spPr>
        <a:xfrm>
          <a:off x="10528300" y="1522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19923</xdr:rowOff>
    </xdr:from>
    <xdr:to>
      <xdr:col>55</xdr:col>
      <xdr:colOff>88900</xdr:colOff>
      <xdr:row>90</xdr:row>
      <xdr:rowOff>19923</xdr:rowOff>
    </xdr:to>
    <xdr:cxnSp macro="">
      <xdr:nvCxnSpPr>
        <xdr:cNvPr id="457" name="直線コネクタ 456"/>
        <xdr:cNvCxnSpPr/>
      </xdr:nvCxnSpPr>
      <xdr:spPr>
        <a:xfrm>
          <a:off x="10388600" y="1545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104367</xdr:rowOff>
    </xdr:from>
    <xdr:to>
      <xdr:col>55</xdr:col>
      <xdr:colOff>0</xdr:colOff>
      <xdr:row>96</xdr:row>
      <xdr:rowOff>103398</xdr:rowOff>
    </xdr:to>
    <xdr:cxnSp macro="">
      <xdr:nvCxnSpPr>
        <xdr:cNvPr id="458" name="直線コネクタ 457"/>
        <xdr:cNvCxnSpPr/>
      </xdr:nvCxnSpPr>
      <xdr:spPr>
        <a:xfrm flipV="1">
          <a:off x="9639300" y="16220667"/>
          <a:ext cx="838200" cy="34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69558</xdr:rowOff>
    </xdr:from>
    <xdr:ext cx="534377" cy="259045"/>
    <xdr:sp macro="" textlink="">
      <xdr:nvSpPr>
        <xdr:cNvPr id="459" name="普通建設事業費 （ うち更新整備　）平均値テキスト"/>
        <xdr:cNvSpPr txBox="1"/>
      </xdr:nvSpPr>
      <xdr:spPr>
        <a:xfrm>
          <a:off x="10528300" y="16528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91131</xdr:rowOff>
    </xdr:from>
    <xdr:to>
      <xdr:col>55</xdr:col>
      <xdr:colOff>50800</xdr:colOff>
      <xdr:row>97</xdr:row>
      <xdr:rowOff>21281</xdr:rowOff>
    </xdr:to>
    <xdr:sp macro="" textlink="">
      <xdr:nvSpPr>
        <xdr:cNvPr id="460" name="フローチャート: 判断 459"/>
        <xdr:cNvSpPr/>
      </xdr:nvSpPr>
      <xdr:spPr>
        <a:xfrm>
          <a:off x="10426700" y="16550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76953</xdr:rowOff>
    </xdr:from>
    <xdr:to>
      <xdr:col>50</xdr:col>
      <xdr:colOff>114300</xdr:colOff>
      <xdr:row>96</xdr:row>
      <xdr:rowOff>103398</xdr:rowOff>
    </xdr:to>
    <xdr:cxnSp macro="">
      <xdr:nvCxnSpPr>
        <xdr:cNvPr id="461" name="直線コネクタ 460"/>
        <xdr:cNvCxnSpPr/>
      </xdr:nvCxnSpPr>
      <xdr:spPr>
        <a:xfrm>
          <a:off x="8750300" y="16536153"/>
          <a:ext cx="889000" cy="26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123090</xdr:rowOff>
    </xdr:from>
    <xdr:to>
      <xdr:col>50</xdr:col>
      <xdr:colOff>165100</xdr:colOff>
      <xdr:row>97</xdr:row>
      <xdr:rowOff>53240</xdr:rowOff>
    </xdr:to>
    <xdr:sp macro="" textlink="">
      <xdr:nvSpPr>
        <xdr:cNvPr id="462" name="フローチャート: 判断 461"/>
        <xdr:cNvSpPr/>
      </xdr:nvSpPr>
      <xdr:spPr>
        <a:xfrm>
          <a:off x="9588500" y="1658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44367</xdr:rowOff>
    </xdr:from>
    <xdr:ext cx="534377" cy="259045"/>
    <xdr:sp macro="" textlink="">
      <xdr:nvSpPr>
        <xdr:cNvPr id="463" name="テキスト ボックス 462"/>
        <xdr:cNvSpPr txBox="1"/>
      </xdr:nvSpPr>
      <xdr:spPr>
        <a:xfrm>
          <a:off x="9372111" y="1667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25098</xdr:rowOff>
    </xdr:from>
    <xdr:to>
      <xdr:col>45</xdr:col>
      <xdr:colOff>177800</xdr:colOff>
      <xdr:row>96</xdr:row>
      <xdr:rowOff>76953</xdr:rowOff>
    </xdr:to>
    <xdr:cxnSp macro="">
      <xdr:nvCxnSpPr>
        <xdr:cNvPr id="464" name="直線コネクタ 463"/>
        <xdr:cNvCxnSpPr/>
      </xdr:nvCxnSpPr>
      <xdr:spPr>
        <a:xfrm>
          <a:off x="7861300" y="16484298"/>
          <a:ext cx="889000" cy="51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4017</xdr:rowOff>
    </xdr:from>
    <xdr:to>
      <xdr:col>46</xdr:col>
      <xdr:colOff>38100</xdr:colOff>
      <xdr:row>97</xdr:row>
      <xdr:rowOff>105617</xdr:rowOff>
    </xdr:to>
    <xdr:sp macro="" textlink="">
      <xdr:nvSpPr>
        <xdr:cNvPr id="465" name="フローチャート: 判断 464"/>
        <xdr:cNvSpPr/>
      </xdr:nvSpPr>
      <xdr:spPr>
        <a:xfrm>
          <a:off x="8699500" y="1663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96744</xdr:rowOff>
    </xdr:from>
    <xdr:ext cx="534377" cy="259045"/>
    <xdr:sp macro="" textlink="">
      <xdr:nvSpPr>
        <xdr:cNvPr id="466" name="テキスト ボックス 465"/>
        <xdr:cNvSpPr txBox="1"/>
      </xdr:nvSpPr>
      <xdr:spPr>
        <a:xfrm>
          <a:off x="8483111" y="16727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54418</xdr:rowOff>
    </xdr:from>
    <xdr:to>
      <xdr:col>41</xdr:col>
      <xdr:colOff>101600</xdr:colOff>
      <xdr:row>97</xdr:row>
      <xdr:rowOff>156018</xdr:rowOff>
    </xdr:to>
    <xdr:sp macro="" textlink="">
      <xdr:nvSpPr>
        <xdr:cNvPr id="467" name="フローチャート: 判断 466"/>
        <xdr:cNvSpPr/>
      </xdr:nvSpPr>
      <xdr:spPr>
        <a:xfrm>
          <a:off x="7810500" y="1668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147145</xdr:rowOff>
    </xdr:from>
    <xdr:ext cx="534377" cy="259045"/>
    <xdr:sp macro="" textlink="">
      <xdr:nvSpPr>
        <xdr:cNvPr id="468" name="テキスト ボックス 467"/>
        <xdr:cNvSpPr txBox="1"/>
      </xdr:nvSpPr>
      <xdr:spPr>
        <a:xfrm>
          <a:off x="7594111" y="1677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53567</xdr:rowOff>
    </xdr:from>
    <xdr:to>
      <xdr:col>55</xdr:col>
      <xdr:colOff>50800</xdr:colOff>
      <xdr:row>94</xdr:row>
      <xdr:rowOff>155167</xdr:rowOff>
    </xdr:to>
    <xdr:sp macro="" textlink="">
      <xdr:nvSpPr>
        <xdr:cNvPr id="474" name="楕円 473"/>
        <xdr:cNvSpPr/>
      </xdr:nvSpPr>
      <xdr:spPr>
        <a:xfrm>
          <a:off x="10426700" y="1616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76444</xdr:rowOff>
    </xdr:from>
    <xdr:ext cx="534377" cy="259045"/>
    <xdr:sp macro="" textlink="">
      <xdr:nvSpPr>
        <xdr:cNvPr id="475" name="普通建設事業費 （ うち更新整備　）該当値テキスト"/>
        <xdr:cNvSpPr txBox="1"/>
      </xdr:nvSpPr>
      <xdr:spPr>
        <a:xfrm>
          <a:off x="10528300" y="1602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52598</xdr:rowOff>
    </xdr:from>
    <xdr:to>
      <xdr:col>50</xdr:col>
      <xdr:colOff>165100</xdr:colOff>
      <xdr:row>96</xdr:row>
      <xdr:rowOff>154198</xdr:rowOff>
    </xdr:to>
    <xdr:sp macro="" textlink="">
      <xdr:nvSpPr>
        <xdr:cNvPr id="476" name="楕円 475"/>
        <xdr:cNvSpPr/>
      </xdr:nvSpPr>
      <xdr:spPr>
        <a:xfrm>
          <a:off x="9588500" y="1651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170725</xdr:rowOff>
    </xdr:from>
    <xdr:ext cx="534377" cy="259045"/>
    <xdr:sp macro="" textlink="">
      <xdr:nvSpPr>
        <xdr:cNvPr id="477" name="テキスト ボックス 476"/>
        <xdr:cNvSpPr txBox="1"/>
      </xdr:nvSpPr>
      <xdr:spPr>
        <a:xfrm>
          <a:off x="9372111" y="1628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26153</xdr:rowOff>
    </xdr:from>
    <xdr:to>
      <xdr:col>46</xdr:col>
      <xdr:colOff>38100</xdr:colOff>
      <xdr:row>96</xdr:row>
      <xdr:rowOff>127753</xdr:rowOff>
    </xdr:to>
    <xdr:sp macro="" textlink="">
      <xdr:nvSpPr>
        <xdr:cNvPr id="478" name="楕円 477"/>
        <xdr:cNvSpPr/>
      </xdr:nvSpPr>
      <xdr:spPr>
        <a:xfrm>
          <a:off x="8699500" y="1648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144280</xdr:rowOff>
    </xdr:from>
    <xdr:ext cx="534377" cy="259045"/>
    <xdr:sp macro="" textlink="">
      <xdr:nvSpPr>
        <xdr:cNvPr id="479" name="テキスト ボックス 478"/>
        <xdr:cNvSpPr txBox="1"/>
      </xdr:nvSpPr>
      <xdr:spPr>
        <a:xfrm>
          <a:off x="8483111" y="1626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145748</xdr:rowOff>
    </xdr:from>
    <xdr:to>
      <xdr:col>41</xdr:col>
      <xdr:colOff>101600</xdr:colOff>
      <xdr:row>96</xdr:row>
      <xdr:rowOff>75898</xdr:rowOff>
    </xdr:to>
    <xdr:sp macro="" textlink="">
      <xdr:nvSpPr>
        <xdr:cNvPr id="480" name="楕円 479"/>
        <xdr:cNvSpPr/>
      </xdr:nvSpPr>
      <xdr:spPr>
        <a:xfrm>
          <a:off x="7810500" y="1643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92425</xdr:rowOff>
    </xdr:from>
    <xdr:ext cx="534377" cy="259045"/>
    <xdr:sp macro="" textlink="">
      <xdr:nvSpPr>
        <xdr:cNvPr id="481" name="テキスト ボックス 480"/>
        <xdr:cNvSpPr txBox="1"/>
      </xdr:nvSpPr>
      <xdr:spPr>
        <a:xfrm>
          <a:off x="7594111" y="1620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48551</xdr:rowOff>
    </xdr:from>
    <xdr:to>
      <xdr:col>85</xdr:col>
      <xdr:colOff>126364</xdr:colOff>
      <xdr:row>38</xdr:row>
      <xdr:rowOff>25400</xdr:rowOff>
    </xdr:to>
    <xdr:cxnSp macro="">
      <xdr:nvCxnSpPr>
        <xdr:cNvPr id="501" name="直線コネクタ 500"/>
        <xdr:cNvCxnSpPr/>
      </xdr:nvCxnSpPr>
      <xdr:spPr>
        <a:xfrm flipV="1">
          <a:off x="16317595" y="5363501"/>
          <a:ext cx="1269" cy="1176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70643</xdr:rowOff>
    </xdr:from>
    <xdr:ext cx="249299" cy="259045"/>
    <xdr:sp macro="" textlink="">
      <xdr:nvSpPr>
        <xdr:cNvPr id="502" name="災害復旧事業費最小値テキスト"/>
        <xdr:cNvSpPr txBox="1"/>
      </xdr:nvSpPr>
      <xdr:spPr>
        <a:xfrm>
          <a:off x="16370300" y="65857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166678</xdr:rowOff>
    </xdr:from>
    <xdr:ext cx="599010" cy="259045"/>
    <xdr:sp macro="" textlink="">
      <xdr:nvSpPr>
        <xdr:cNvPr id="504" name="災害復旧事業費最大値テキスト"/>
        <xdr:cNvSpPr txBox="1"/>
      </xdr:nvSpPr>
      <xdr:spPr>
        <a:xfrm>
          <a:off x="16370300" y="513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48551</xdr:rowOff>
    </xdr:from>
    <xdr:to>
      <xdr:col>86</xdr:col>
      <xdr:colOff>25400</xdr:colOff>
      <xdr:row>31</xdr:row>
      <xdr:rowOff>48551</xdr:rowOff>
    </xdr:to>
    <xdr:cxnSp macro="">
      <xdr:nvCxnSpPr>
        <xdr:cNvPr id="505" name="直線コネクタ 504"/>
        <xdr:cNvCxnSpPr/>
      </xdr:nvCxnSpPr>
      <xdr:spPr>
        <a:xfrm>
          <a:off x="16230600" y="536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24800</xdr:rowOff>
    </xdr:from>
    <xdr:to>
      <xdr:col>85</xdr:col>
      <xdr:colOff>127000</xdr:colOff>
      <xdr:row>38</xdr:row>
      <xdr:rowOff>24988</xdr:rowOff>
    </xdr:to>
    <xdr:cxnSp macro="">
      <xdr:nvCxnSpPr>
        <xdr:cNvPr id="506" name="直線コネクタ 505"/>
        <xdr:cNvCxnSpPr/>
      </xdr:nvCxnSpPr>
      <xdr:spPr>
        <a:xfrm flipV="1">
          <a:off x="15481300" y="6539900"/>
          <a:ext cx="838200" cy="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159543</xdr:rowOff>
    </xdr:from>
    <xdr:ext cx="469744" cy="259045"/>
    <xdr:sp macro="" textlink="">
      <xdr:nvSpPr>
        <xdr:cNvPr id="507" name="災害復旧事業費平均値テキスト"/>
        <xdr:cNvSpPr txBox="1"/>
      </xdr:nvSpPr>
      <xdr:spPr>
        <a:xfrm>
          <a:off x="16370300" y="6331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136666</xdr:rowOff>
    </xdr:from>
    <xdr:to>
      <xdr:col>85</xdr:col>
      <xdr:colOff>177800</xdr:colOff>
      <xdr:row>38</xdr:row>
      <xdr:rowOff>66816</xdr:rowOff>
    </xdr:to>
    <xdr:sp macro="" textlink="">
      <xdr:nvSpPr>
        <xdr:cNvPr id="508" name="フローチャート: 判断 507"/>
        <xdr:cNvSpPr/>
      </xdr:nvSpPr>
      <xdr:spPr>
        <a:xfrm>
          <a:off x="162687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22806</xdr:rowOff>
    </xdr:from>
    <xdr:to>
      <xdr:col>81</xdr:col>
      <xdr:colOff>50800</xdr:colOff>
      <xdr:row>38</xdr:row>
      <xdr:rowOff>24988</xdr:rowOff>
    </xdr:to>
    <xdr:cxnSp macro="">
      <xdr:nvCxnSpPr>
        <xdr:cNvPr id="509" name="直線コネクタ 508"/>
        <xdr:cNvCxnSpPr/>
      </xdr:nvCxnSpPr>
      <xdr:spPr>
        <a:xfrm>
          <a:off x="14592300" y="6537906"/>
          <a:ext cx="889000" cy="2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130797</xdr:rowOff>
    </xdr:from>
    <xdr:to>
      <xdr:col>81</xdr:col>
      <xdr:colOff>101600</xdr:colOff>
      <xdr:row>38</xdr:row>
      <xdr:rowOff>60947</xdr:rowOff>
    </xdr:to>
    <xdr:sp macro="" textlink="">
      <xdr:nvSpPr>
        <xdr:cNvPr id="510" name="フローチャート: 判断 509"/>
        <xdr:cNvSpPr/>
      </xdr:nvSpPr>
      <xdr:spPr>
        <a:xfrm>
          <a:off x="15430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77474</xdr:rowOff>
    </xdr:from>
    <xdr:ext cx="469744" cy="259045"/>
    <xdr:sp macro="" textlink="">
      <xdr:nvSpPr>
        <xdr:cNvPr id="511" name="テキスト ボックス 510"/>
        <xdr:cNvSpPr txBox="1"/>
      </xdr:nvSpPr>
      <xdr:spPr>
        <a:xfrm>
          <a:off x="15246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22806</xdr:rowOff>
    </xdr:from>
    <xdr:to>
      <xdr:col>76</xdr:col>
      <xdr:colOff>114300</xdr:colOff>
      <xdr:row>38</xdr:row>
      <xdr:rowOff>25023</xdr:rowOff>
    </xdr:to>
    <xdr:cxnSp macro="">
      <xdr:nvCxnSpPr>
        <xdr:cNvPr id="512" name="直線コネクタ 511"/>
        <xdr:cNvCxnSpPr/>
      </xdr:nvCxnSpPr>
      <xdr:spPr>
        <a:xfrm flipV="1">
          <a:off x="13703300" y="6537906"/>
          <a:ext cx="889000" cy="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136866</xdr:rowOff>
    </xdr:from>
    <xdr:to>
      <xdr:col>76</xdr:col>
      <xdr:colOff>165100</xdr:colOff>
      <xdr:row>38</xdr:row>
      <xdr:rowOff>67016</xdr:rowOff>
    </xdr:to>
    <xdr:sp macro="" textlink="">
      <xdr:nvSpPr>
        <xdr:cNvPr id="513" name="フローチャート: 判断 512"/>
        <xdr:cNvSpPr/>
      </xdr:nvSpPr>
      <xdr:spPr>
        <a:xfrm>
          <a:off x="14541500" y="648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83543</xdr:rowOff>
    </xdr:from>
    <xdr:ext cx="469744" cy="259045"/>
    <xdr:sp macro="" textlink="">
      <xdr:nvSpPr>
        <xdr:cNvPr id="514" name="テキスト ボックス 513"/>
        <xdr:cNvSpPr txBox="1"/>
      </xdr:nvSpPr>
      <xdr:spPr>
        <a:xfrm>
          <a:off x="14357428" y="62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8358</xdr:rowOff>
    </xdr:from>
    <xdr:to>
      <xdr:col>71</xdr:col>
      <xdr:colOff>177800</xdr:colOff>
      <xdr:row>38</xdr:row>
      <xdr:rowOff>25023</xdr:rowOff>
    </xdr:to>
    <xdr:cxnSp macro="">
      <xdr:nvCxnSpPr>
        <xdr:cNvPr id="515" name="直線コネクタ 514"/>
        <xdr:cNvCxnSpPr/>
      </xdr:nvCxnSpPr>
      <xdr:spPr>
        <a:xfrm>
          <a:off x="12814300" y="6523458"/>
          <a:ext cx="889000" cy="1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138392</xdr:rowOff>
    </xdr:from>
    <xdr:to>
      <xdr:col>72</xdr:col>
      <xdr:colOff>38100</xdr:colOff>
      <xdr:row>38</xdr:row>
      <xdr:rowOff>68542</xdr:rowOff>
    </xdr:to>
    <xdr:sp macro="" textlink="">
      <xdr:nvSpPr>
        <xdr:cNvPr id="516" name="フローチャート: 判断 515"/>
        <xdr:cNvSpPr/>
      </xdr:nvSpPr>
      <xdr:spPr>
        <a:xfrm>
          <a:off x="13652500" y="648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85069</xdr:rowOff>
    </xdr:from>
    <xdr:ext cx="469744" cy="259045"/>
    <xdr:sp macro="" textlink="">
      <xdr:nvSpPr>
        <xdr:cNvPr id="517" name="テキスト ボックス 516"/>
        <xdr:cNvSpPr txBox="1"/>
      </xdr:nvSpPr>
      <xdr:spPr>
        <a:xfrm>
          <a:off x="13468428" y="625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134443</xdr:rowOff>
    </xdr:from>
    <xdr:to>
      <xdr:col>67</xdr:col>
      <xdr:colOff>101600</xdr:colOff>
      <xdr:row>38</xdr:row>
      <xdr:rowOff>64593</xdr:rowOff>
    </xdr:to>
    <xdr:sp macro="" textlink="">
      <xdr:nvSpPr>
        <xdr:cNvPr id="518" name="フローチャート: 判断 517"/>
        <xdr:cNvSpPr/>
      </xdr:nvSpPr>
      <xdr:spPr>
        <a:xfrm>
          <a:off x="12763500" y="647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55720</xdr:rowOff>
    </xdr:from>
    <xdr:ext cx="469744" cy="259045"/>
    <xdr:sp macro="" textlink="">
      <xdr:nvSpPr>
        <xdr:cNvPr id="519" name="テキスト ボックス 518"/>
        <xdr:cNvSpPr txBox="1"/>
      </xdr:nvSpPr>
      <xdr:spPr>
        <a:xfrm>
          <a:off x="12579428" y="6570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145450</xdr:rowOff>
    </xdr:from>
    <xdr:to>
      <xdr:col>85</xdr:col>
      <xdr:colOff>177800</xdr:colOff>
      <xdr:row>38</xdr:row>
      <xdr:rowOff>75600</xdr:rowOff>
    </xdr:to>
    <xdr:sp macro="" textlink="">
      <xdr:nvSpPr>
        <xdr:cNvPr id="525" name="楕円 524"/>
        <xdr:cNvSpPr/>
      </xdr:nvSpPr>
      <xdr:spPr>
        <a:xfrm>
          <a:off x="16268700" y="64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115093</xdr:rowOff>
    </xdr:from>
    <xdr:ext cx="378565" cy="259045"/>
    <xdr:sp macro="" textlink="">
      <xdr:nvSpPr>
        <xdr:cNvPr id="526" name="災害復旧事業費該当値テキスト"/>
        <xdr:cNvSpPr txBox="1"/>
      </xdr:nvSpPr>
      <xdr:spPr>
        <a:xfrm>
          <a:off x="16370300" y="6458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145638</xdr:rowOff>
    </xdr:from>
    <xdr:to>
      <xdr:col>81</xdr:col>
      <xdr:colOff>101600</xdr:colOff>
      <xdr:row>38</xdr:row>
      <xdr:rowOff>75788</xdr:rowOff>
    </xdr:to>
    <xdr:sp macro="" textlink="">
      <xdr:nvSpPr>
        <xdr:cNvPr id="527" name="楕円 526"/>
        <xdr:cNvSpPr/>
      </xdr:nvSpPr>
      <xdr:spPr>
        <a:xfrm>
          <a:off x="15430500" y="648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38</xdr:row>
      <xdr:rowOff>66915</xdr:rowOff>
    </xdr:from>
    <xdr:ext cx="313932" cy="259045"/>
    <xdr:sp macro="" textlink="">
      <xdr:nvSpPr>
        <xdr:cNvPr id="528" name="テキスト ボックス 527"/>
        <xdr:cNvSpPr txBox="1"/>
      </xdr:nvSpPr>
      <xdr:spPr>
        <a:xfrm>
          <a:off x="15324333" y="65820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143455</xdr:rowOff>
    </xdr:from>
    <xdr:to>
      <xdr:col>76</xdr:col>
      <xdr:colOff>165100</xdr:colOff>
      <xdr:row>38</xdr:row>
      <xdr:rowOff>73605</xdr:rowOff>
    </xdr:to>
    <xdr:sp macro="" textlink="">
      <xdr:nvSpPr>
        <xdr:cNvPr id="529" name="楕円 528"/>
        <xdr:cNvSpPr/>
      </xdr:nvSpPr>
      <xdr:spPr>
        <a:xfrm>
          <a:off x="14541500" y="648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64733</xdr:rowOff>
    </xdr:from>
    <xdr:ext cx="378565" cy="259045"/>
    <xdr:sp macro="" textlink="">
      <xdr:nvSpPr>
        <xdr:cNvPr id="530" name="テキスト ボックス 529"/>
        <xdr:cNvSpPr txBox="1"/>
      </xdr:nvSpPr>
      <xdr:spPr>
        <a:xfrm>
          <a:off x="14403017" y="6579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145673</xdr:rowOff>
    </xdr:from>
    <xdr:to>
      <xdr:col>72</xdr:col>
      <xdr:colOff>38100</xdr:colOff>
      <xdr:row>38</xdr:row>
      <xdr:rowOff>75823</xdr:rowOff>
    </xdr:to>
    <xdr:sp macro="" textlink="">
      <xdr:nvSpPr>
        <xdr:cNvPr id="531" name="楕円 530"/>
        <xdr:cNvSpPr/>
      </xdr:nvSpPr>
      <xdr:spPr>
        <a:xfrm>
          <a:off x="13652500" y="648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38</xdr:row>
      <xdr:rowOff>66950</xdr:rowOff>
    </xdr:from>
    <xdr:ext cx="313932" cy="259045"/>
    <xdr:sp macro="" textlink="">
      <xdr:nvSpPr>
        <xdr:cNvPr id="532" name="テキスト ボックス 531"/>
        <xdr:cNvSpPr txBox="1"/>
      </xdr:nvSpPr>
      <xdr:spPr>
        <a:xfrm>
          <a:off x="13546333" y="65820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129008</xdr:rowOff>
    </xdr:from>
    <xdr:to>
      <xdr:col>67</xdr:col>
      <xdr:colOff>101600</xdr:colOff>
      <xdr:row>38</xdr:row>
      <xdr:rowOff>59158</xdr:rowOff>
    </xdr:to>
    <xdr:sp macro="" textlink="">
      <xdr:nvSpPr>
        <xdr:cNvPr id="533" name="楕円 532"/>
        <xdr:cNvSpPr/>
      </xdr:nvSpPr>
      <xdr:spPr>
        <a:xfrm>
          <a:off x="12763500" y="647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75685</xdr:rowOff>
    </xdr:from>
    <xdr:ext cx="469744" cy="259045"/>
    <xdr:sp macro="" textlink="">
      <xdr:nvSpPr>
        <xdr:cNvPr id="534" name="テキスト ボックス 533"/>
        <xdr:cNvSpPr txBox="1"/>
      </xdr:nvSpPr>
      <xdr:spPr>
        <a:xfrm>
          <a:off x="12579428" y="6247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8" name="テキスト ボックス 547"/>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2" name="テキスト ボックス 551"/>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54" name="テキスト ボックス 553"/>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58" name="直線コネクタ 557"/>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59"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61"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2" name="直線コネクタ 56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64"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65" name="フローチャート: 判断 564"/>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7" name="フローチャート: 判断 566"/>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168927</xdr:rowOff>
    </xdr:from>
    <xdr:ext cx="249299" cy="259045"/>
    <xdr:sp macro="" textlink="">
      <xdr:nvSpPr>
        <xdr:cNvPr id="568" name="テキスト ボックス 567"/>
        <xdr:cNvSpPr txBox="1"/>
      </xdr:nvSpPr>
      <xdr:spPr>
        <a:xfrm>
          <a:off x="15356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50</xdr:row>
      <xdr:rowOff>12700</xdr:rowOff>
    </xdr:from>
    <xdr:to>
      <xdr:col>76</xdr:col>
      <xdr:colOff>165100</xdr:colOff>
      <xdr:row>50</xdr:row>
      <xdr:rowOff>114300</xdr:rowOff>
    </xdr:to>
    <xdr:sp macro="" textlink="">
      <xdr:nvSpPr>
        <xdr:cNvPr id="570" name="フローチャート: 判断 569"/>
        <xdr:cNvSpPr/>
      </xdr:nvSpPr>
      <xdr:spPr>
        <a:xfrm>
          <a:off x="14541500" y="858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48</xdr:row>
      <xdr:rowOff>130827</xdr:rowOff>
    </xdr:from>
    <xdr:ext cx="249299" cy="259045"/>
    <xdr:sp macro="" textlink="">
      <xdr:nvSpPr>
        <xdr:cNvPr id="571" name="テキスト ボックス 570"/>
        <xdr:cNvSpPr txBox="1"/>
      </xdr:nvSpPr>
      <xdr:spPr>
        <a:xfrm>
          <a:off x="14467650" y="836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3" name="フローチャート: 判断 572"/>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4" name="テキスト ボックス 573"/>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5" name="フローチャート: 判断 574"/>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6" name="テキスト ボックス 575"/>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83"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5" name="テキスト ボックス 584"/>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87" name="テキスト ボックス 586"/>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89" name="テキスト ボックス 588"/>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1" name="テキスト ボックス 590"/>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5" name="テキスト ボックス 60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39738</xdr:rowOff>
    </xdr:from>
    <xdr:to>
      <xdr:col>85</xdr:col>
      <xdr:colOff>126364</xdr:colOff>
      <xdr:row>78</xdr:row>
      <xdr:rowOff>97720</xdr:rowOff>
    </xdr:to>
    <xdr:cxnSp macro="">
      <xdr:nvCxnSpPr>
        <xdr:cNvPr id="613" name="直線コネクタ 612"/>
        <xdr:cNvCxnSpPr/>
      </xdr:nvCxnSpPr>
      <xdr:spPr>
        <a:xfrm flipV="1">
          <a:off x="16317595" y="12041238"/>
          <a:ext cx="1269" cy="1429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101547</xdr:rowOff>
    </xdr:from>
    <xdr:ext cx="469744" cy="259045"/>
    <xdr:sp macro="" textlink="">
      <xdr:nvSpPr>
        <xdr:cNvPr id="614" name="公債費最小値テキスト"/>
        <xdr:cNvSpPr txBox="1"/>
      </xdr:nvSpPr>
      <xdr:spPr>
        <a:xfrm>
          <a:off x="16370300" y="134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97720</xdr:rowOff>
    </xdr:from>
    <xdr:to>
      <xdr:col>86</xdr:col>
      <xdr:colOff>25400</xdr:colOff>
      <xdr:row>78</xdr:row>
      <xdr:rowOff>97720</xdr:rowOff>
    </xdr:to>
    <xdr:cxnSp macro="">
      <xdr:nvCxnSpPr>
        <xdr:cNvPr id="615" name="直線コネクタ 614"/>
        <xdr:cNvCxnSpPr/>
      </xdr:nvCxnSpPr>
      <xdr:spPr>
        <a:xfrm>
          <a:off x="16230600" y="1347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157865</xdr:rowOff>
    </xdr:from>
    <xdr:ext cx="599010" cy="259045"/>
    <xdr:sp macro="" textlink="">
      <xdr:nvSpPr>
        <xdr:cNvPr id="616" name="公債費最大値テキスト"/>
        <xdr:cNvSpPr txBox="1"/>
      </xdr:nvSpPr>
      <xdr:spPr>
        <a:xfrm>
          <a:off x="16370300" y="1181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39738</xdr:rowOff>
    </xdr:from>
    <xdr:to>
      <xdr:col>86</xdr:col>
      <xdr:colOff>25400</xdr:colOff>
      <xdr:row>70</xdr:row>
      <xdr:rowOff>39738</xdr:rowOff>
    </xdr:to>
    <xdr:cxnSp macro="">
      <xdr:nvCxnSpPr>
        <xdr:cNvPr id="617" name="直線コネクタ 616"/>
        <xdr:cNvCxnSpPr/>
      </xdr:nvCxnSpPr>
      <xdr:spPr>
        <a:xfrm>
          <a:off x="16230600" y="12041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52603</xdr:rowOff>
    </xdr:from>
    <xdr:to>
      <xdr:col>85</xdr:col>
      <xdr:colOff>127000</xdr:colOff>
      <xdr:row>76</xdr:row>
      <xdr:rowOff>57076</xdr:rowOff>
    </xdr:to>
    <xdr:cxnSp macro="">
      <xdr:nvCxnSpPr>
        <xdr:cNvPr id="618" name="直線コネクタ 617"/>
        <xdr:cNvCxnSpPr/>
      </xdr:nvCxnSpPr>
      <xdr:spPr>
        <a:xfrm flipV="1">
          <a:off x="15481300" y="13082803"/>
          <a:ext cx="838200" cy="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157497</xdr:rowOff>
    </xdr:from>
    <xdr:ext cx="534377" cy="259045"/>
    <xdr:sp macro="" textlink="">
      <xdr:nvSpPr>
        <xdr:cNvPr id="619" name="公債費平均値テキスト"/>
        <xdr:cNvSpPr txBox="1"/>
      </xdr:nvSpPr>
      <xdr:spPr>
        <a:xfrm>
          <a:off x="16370300" y="12844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134620</xdr:rowOff>
    </xdr:from>
    <xdr:to>
      <xdr:col>85</xdr:col>
      <xdr:colOff>177800</xdr:colOff>
      <xdr:row>76</xdr:row>
      <xdr:rowOff>64770</xdr:rowOff>
    </xdr:to>
    <xdr:sp macro="" textlink="">
      <xdr:nvSpPr>
        <xdr:cNvPr id="620" name="フローチャート: 判断 619"/>
        <xdr:cNvSpPr/>
      </xdr:nvSpPr>
      <xdr:spPr>
        <a:xfrm>
          <a:off x="16268700" y="129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57076</xdr:rowOff>
    </xdr:from>
    <xdr:to>
      <xdr:col>81</xdr:col>
      <xdr:colOff>50800</xdr:colOff>
      <xdr:row>76</xdr:row>
      <xdr:rowOff>58089</xdr:rowOff>
    </xdr:to>
    <xdr:cxnSp macro="">
      <xdr:nvCxnSpPr>
        <xdr:cNvPr id="621" name="直線コネクタ 620"/>
        <xdr:cNvCxnSpPr/>
      </xdr:nvCxnSpPr>
      <xdr:spPr>
        <a:xfrm flipV="1">
          <a:off x="14592300" y="13087276"/>
          <a:ext cx="889000" cy="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142008</xdr:rowOff>
    </xdr:from>
    <xdr:to>
      <xdr:col>81</xdr:col>
      <xdr:colOff>101600</xdr:colOff>
      <xdr:row>76</xdr:row>
      <xdr:rowOff>72158</xdr:rowOff>
    </xdr:to>
    <xdr:sp macro="" textlink="">
      <xdr:nvSpPr>
        <xdr:cNvPr id="622" name="フローチャート: 判断 621"/>
        <xdr:cNvSpPr/>
      </xdr:nvSpPr>
      <xdr:spPr>
        <a:xfrm>
          <a:off x="15430500" y="1300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88685</xdr:rowOff>
    </xdr:from>
    <xdr:ext cx="534377" cy="259045"/>
    <xdr:sp macro="" textlink="">
      <xdr:nvSpPr>
        <xdr:cNvPr id="623" name="テキスト ボックス 622"/>
        <xdr:cNvSpPr txBox="1"/>
      </xdr:nvSpPr>
      <xdr:spPr>
        <a:xfrm>
          <a:off x="15214111" y="1277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54505</xdr:rowOff>
    </xdr:from>
    <xdr:to>
      <xdr:col>76</xdr:col>
      <xdr:colOff>114300</xdr:colOff>
      <xdr:row>76</xdr:row>
      <xdr:rowOff>58089</xdr:rowOff>
    </xdr:to>
    <xdr:cxnSp macro="">
      <xdr:nvCxnSpPr>
        <xdr:cNvPr id="624" name="直線コネクタ 623"/>
        <xdr:cNvCxnSpPr/>
      </xdr:nvCxnSpPr>
      <xdr:spPr>
        <a:xfrm>
          <a:off x="13703300" y="13084705"/>
          <a:ext cx="889000" cy="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150101</xdr:rowOff>
    </xdr:from>
    <xdr:to>
      <xdr:col>76</xdr:col>
      <xdr:colOff>165100</xdr:colOff>
      <xdr:row>76</xdr:row>
      <xdr:rowOff>80251</xdr:rowOff>
    </xdr:to>
    <xdr:sp macro="" textlink="">
      <xdr:nvSpPr>
        <xdr:cNvPr id="625" name="フローチャート: 判断 624"/>
        <xdr:cNvSpPr/>
      </xdr:nvSpPr>
      <xdr:spPr>
        <a:xfrm>
          <a:off x="14541500" y="13008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96778</xdr:rowOff>
    </xdr:from>
    <xdr:ext cx="534377" cy="259045"/>
    <xdr:sp macro="" textlink="">
      <xdr:nvSpPr>
        <xdr:cNvPr id="626" name="テキスト ボックス 625"/>
        <xdr:cNvSpPr txBox="1"/>
      </xdr:nvSpPr>
      <xdr:spPr>
        <a:xfrm>
          <a:off x="14325111" y="127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54505</xdr:rowOff>
    </xdr:from>
    <xdr:to>
      <xdr:col>71</xdr:col>
      <xdr:colOff>177800</xdr:colOff>
      <xdr:row>76</xdr:row>
      <xdr:rowOff>76423</xdr:rowOff>
    </xdr:to>
    <xdr:cxnSp macro="">
      <xdr:nvCxnSpPr>
        <xdr:cNvPr id="627" name="直線コネクタ 626"/>
        <xdr:cNvCxnSpPr/>
      </xdr:nvCxnSpPr>
      <xdr:spPr>
        <a:xfrm flipV="1">
          <a:off x="12814300" y="13084705"/>
          <a:ext cx="889000" cy="2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118838</xdr:rowOff>
    </xdr:from>
    <xdr:to>
      <xdr:col>72</xdr:col>
      <xdr:colOff>38100</xdr:colOff>
      <xdr:row>77</xdr:row>
      <xdr:rowOff>48988</xdr:rowOff>
    </xdr:to>
    <xdr:sp macro="" textlink="">
      <xdr:nvSpPr>
        <xdr:cNvPr id="628" name="フローチャート: 判断 627"/>
        <xdr:cNvSpPr/>
      </xdr:nvSpPr>
      <xdr:spPr>
        <a:xfrm>
          <a:off x="13652500" y="1314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40115</xdr:rowOff>
    </xdr:from>
    <xdr:ext cx="534377" cy="259045"/>
    <xdr:sp macro="" textlink="">
      <xdr:nvSpPr>
        <xdr:cNvPr id="629" name="テキスト ボックス 628"/>
        <xdr:cNvSpPr txBox="1"/>
      </xdr:nvSpPr>
      <xdr:spPr>
        <a:xfrm>
          <a:off x="13436111" y="1324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116286</xdr:rowOff>
    </xdr:from>
    <xdr:to>
      <xdr:col>67</xdr:col>
      <xdr:colOff>101600</xdr:colOff>
      <xdr:row>77</xdr:row>
      <xdr:rowOff>46436</xdr:rowOff>
    </xdr:to>
    <xdr:sp macro="" textlink="">
      <xdr:nvSpPr>
        <xdr:cNvPr id="630" name="フローチャート: 判断 629"/>
        <xdr:cNvSpPr/>
      </xdr:nvSpPr>
      <xdr:spPr>
        <a:xfrm>
          <a:off x="12763500" y="1314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37563</xdr:rowOff>
    </xdr:from>
    <xdr:ext cx="534377" cy="259045"/>
    <xdr:sp macro="" textlink="">
      <xdr:nvSpPr>
        <xdr:cNvPr id="631" name="テキスト ボックス 630"/>
        <xdr:cNvSpPr txBox="1"/>
      </xdr:nvSpPr>
      <xdr:spPr>
        <a:xfrm>
          <a:off x="12547111" y="1323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1803</xdr:rowOff>
    </xdr:from>
    <xdr:to>
      <xdr:col>85</xdr:col>
      <xdr:colOff>177800</xdr:colOff>
      <xdr:row>76</xdr:row>
      <xdr:rowOff>103403</xdr:rowOff>
    </xdr:to>
    <xdr:sp macro="" textlink="">
      <xdr:nvSpPr>
        <xdr:cNvPr id="637" name="楕円 636"/>
        <xdr:cNvSpPr/>
      </xdr:nvSpPr>
      <xdr:spPr>
        <a:xfrm>
          <a:off x="16268700" y="1303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151680</xdr:rowOff>
    </xdr:from>
    <xdr:ext cx="534377" cy="259045"/>
    <xdr:sp macro="" textlink="">
      <xdr:nvSpPr>
        <xdr:cNvPr id="638" name="公債費該当値テキスト"/>
        <xdr:cNvSpPr txBox="1"/>
      </xdr:nvSpPr>
      <xdr:spPr>
        <a:xfrm>
          <a:off x="16370300" y="13010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6276</xdr:rowOff>
    </xdr:from>
    <xdr:to>
      <xdr:col>81</xdr:col>
      <xdr:colOff>101600</xdr:colOff>
      <xdr:row>76</xdr:row>
      <xdr:rowOff>107876</xdr:rowOff>
    </xdr:to>
    <xdr:sp macro="" textlink="">
      <xdr:nvSpPr>
        <xdr:cNvPr id="639" name="楕円 638"/>
        <xdr:cNvSpPr/>
      </xdr:nvSpPr>
      <xdr:spPr>
        <a:xfrm>
          <a:off x="15430500" y="1303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99003</xdr:rowOff>
    </xdr:from>
    <xdr:ext cx="534377" cy="259045"/>
    <xdr:sp macro="" textlink="">
      <xdr:nvSpPr>
        <xdr:cNvPr id="640" name="テキスト ボックス 639"/>
        <xdr:cNvSpPr txBox="1"/>
      </xdr:nvSpPr>
      <xdr:spPr>
        <a:xfrm>
          <a:off x="15214111" y="13129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7289</xdr:rowOff>
    </xdr:from>
    <xdr:to>
      <xdr:col>76</xdr:col>
      <xdr:colOff>165100</xdr:colOff>
      <xdr:row>76</xdr:row>
      <xdr:rowOff>108889</xdr:rowOff>
    </xdr:to>
    <xdr:sp macro="" textlink="">
      <xdr:nvSpPr>
        <xdr:cNvPr id="641" name="楕円 640"/>
        <xdr:cNvSpPr/>
      </xdr:nvSpPr>
      <xdr:spPr>
        <a:xfrm>
          <a:off x="14541500" y="1303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100016</xdr:rowOff>
    </xdr:from>
    <xdr:ext cx="534377" cy="259045"/>
    <xdr:sp macro="" textlink="">
      <xdr:nvSpPr>
        <xdr:cNvPr id="642" name="テキスト ボックス 641"/>
        <xdr:cNvSpPr txBox="1"/>
      </xdr:nvSpPr>
      <xdr:spPr>
        <a:xfrm>
          <a:off x="14325111" y="13130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3705</xdr:rowOff>
    </xdr:from>
    <xdr:to>
      <xdr:col>72</xdr:col>
      <xdr:colOff>38100</xdr:colOff>
      <xdr:row>76</xdr:row>
      <xdr:rowOff>105305</xdr:rowOff>
    </xdr:to>
    <xdr:sp macro="" textlink="">
      <xdr:nvSpPr>
        <xdr:cNvPr id="643" name="楕円 642"/>
        <xdr:cNvSpPr/>
      </xdr:nvSpPr>
      <xdr:spPr>
        <a:xfrm>
          <a:off x="13652500" y="1303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121832</xdr:rowOff>
    </xdr:from>
    <xdr:ext cx="534377" cy="259045"/>
    <xdr:sp macro="" textlink="">
      <xdr:nvSpPr>
        <xdr:cNvPr id="644" name="テキスト ボックス 643"/>
        <xdr:cNvSpPr txBox="1"/>
      </xdr:nvSpPr>
      <xdr:spPr>
        <a:xfrm>
          <a:off x="13436111" y="1280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25623</xdr:rowOff>
    </xdr:from>
    <xdr:to>
      <xdr:col>67</xdr:col>
      <xdr:colOff>101600</xdr:colOff>
      <xdr:row>76</xdr:row>
      <xdr:rowOff>127223</xdr:rowOff>
    </xdr:to>
    <xdr:sp macro="" textlink="">
      <xdr:nvSpPr>
        <xdr:cNvPr id="645" name="楕円 644"/>
        <xdr:cNvSpPr/>
      </xdr:nvSpPr>
      <xdr:spPr>
        <a:xfrm>
          <a:off x="12763500" y="1305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143750</xdr:rowOff>
    </xdr:from>
    <xdr:ext cx="534377" cy="259045"/>
    <xdr:sp macro="" textlink="">
      <xdr:nvSpPr>
        <xdr:cNvPr id="646" name="テキスト ボックス 645"/>
        <xdr:cNvSpPr txBox="1"/>
      </xdr:nvSpPr>
      <xdr:spPr>
        <a:xfrm>
          <a:off x="12547111" y="1283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0" name="テキスト ボックス 65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2" name="テキスト ボックス 66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4" name="テキスト ボックス 66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6" name="テキスト ボックス 66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34544</xdr:rowOff>
    </xdr:from>
    <xdr:to>
      <xdr:col>85</xdr:col>
      <xdr:colOff>126364</xdr:colOff>
      <xdr:row>99</xdr:row>
      <xdr:rowOff>98732</xdr:rowOff>
    </xdr:to>
    <xdr:cxnSp macro="">
      <xdr:nvCxnSpPr>
        <xdr:cNvPr id="672" name="直線コネクタ 671"/>
        <xdr:cNvCxnSpPr/>
      </xdr:nvCxnSpPr>
      <xdr:spPr>
        <a:xfrm flipV="1">
          <a:off x="16317595" y="15465044"/>
          <a:ext cx="1269" cy="1607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102559</xdr:rowOff>
    </xdr:from>
    <xdr:ext cx="249299" cy="259045"/>
    <xdr:sp macro="" textlink="">
      <xdr:nvSpPr>
        <xdr:cNvPr id="673" name="積立金最小値テキスト"/>
        <xdr:cNvSpPr txBox="1"/>
      </xdr:nvSpPr>
      <xdr:spPr>
        <a:xfrm>
          <a:off x="16370300" y="17076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98732</xdr:rowOff>
    </xdr:from>
    <xdr:to>
      <xdr:col>86</xdr:col>
      <xdr:colOff>25400</xdr:colOff>
      <xdr:row>99</xdr:row>
      <xdr:rowOff>98732</xdr:rowOff>
    </xdr:to>
    <xdr:cxnSp macro="">
      <xdr:nvCxnSpPr>
        <xdr:cNvPr id="674" name="直線コネクタ 673"/>
        <xdr:cNvCxnSpPr/>
      </xdr:nvCxnSpPr>
      <xdr:spPr>
        <a:xfrm>
          <a:off x="16230600" y="170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152671</xdr:rowOff>
    </xdr:from>
    <xdr:ext cx="534377" cy="259045"/>
    <xdr:sp macro="" textlink="">
      <xdr:nvSpPr>
        <xdr:cNvPr id="675" name="積立金最大値テキスト"/>
        <xdr:cNvSpPr txBox="1"/>
      </xdr:nvSpPr>
      <xdr:spPr>
        <a:xfrm>
          <a:off x="16370300" y="1524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34544</xdr:rowOff>
    </xdr:from>
    <xdr:to>
      <xdr:col>86</xdr:col>
      <xdr:colOff>25400</xdr:colOff>
      <xdr:row>90</xdr:row>
      <xdr:rowOff>34544</xdr:rowOff>
    </xdr:to>
    <xdr:cxnSp macro="">
      <xdr:nvCxnSpPr>
        <xdr:cNvPr id="676" name="直線コネクタ 675"/>
        <xdr:cNvCxnSpPr/>
      </xdr:nvCxnSpPr>
      <xdr:spPr>
        <a:xfrm>
          <a:off x="16230600" y="1546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161711</xdr:rowOff>
    </xdr:from>
    <xdr:to>
      <xdr:col>85</xdr:col>
      <xdr:colOff>127000</xdr:colOff>
      <xdr:row>95</xdr:row>
      <xdr:rowOff>133903</xdr:rowOff>
    </xdr:to>
    <xdr:cxnSp macro="">
      <xdr:nvCxnSpPr>
        <xdr:cNvPr id="677" name="直線コネクタ 676"/>
        <xdr:cNvCxnSpPr/>
      </xdr:nvCxnSpPr>
      <xdr:spPr>
        <a:xfrm flipV="1">
          <a:off x="15481300" y="15763661"/>
          <a:ext cx="838200" cy="65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144056</xdr:rowOff>
    </xdr:from>
    <xdr:ext cx="534377" cy="259045"/>
    <xdr:sp macro="" textlink="">
      <xdr:nvSpPr>
        <xdr:cNvPr id="678" name="積立金平均値テキスト"/>
        <xdr:cNvSpPr txBox="1"/>
      </xdr:nvSpPr>
      <xdr:spPr>
        <a:xfrm>
          <a:off x="16370300" y="166032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165629</xdr:rowOff>
    </xdr:from>
    <xdr:to>
      <xdr:col>85</xdr:col>
      <xdr:colOff>177800</xdr:colOff>
      <xdr:row>97</xdr:row>
      <xdr:rowOff>95779</xdr:rowOff>
    </xdr:to>
    <xdr:sp macro="" textlink="">
      <xdr:nvSpPr>
        <xdr:cNvPr id="679" name="フローチャート: 判断 678"/>
        <xdr:cNvSpPr/>
      </xdr:nvSpPr>
      <xdr:spPr>
        <a:xfrm>
          <a:off x="16268700" y="16624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30804</xdr:rowOff>
    </xdr:from>
    <xdr:to>
      <xdr:col>81</xdr:col>
      <xdr:colOff>50800</xdr:colOff>
      <xdr:row>95</xdr:row>
      <xdr:rowOff>133903</xdr:rowOff>
    </xdr:to>
    <xdr:cxnSp macro="">
      <xdr:nvCxnSpPr>
        <xdr:cNvPr id="680" name="直線コネクタ 679"/>
        <xdr:cNvCxnSpPr/>
      </xdr:nvCxnSpPr>
      <xdr:spPr>
        <a:xfrm>
          <a:off x="14592300" y="16318554"/>
          <a:ext cx="889000" cy="10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42233</xdr:rowOff>
    </xdr:from>
    <xdr:to>
      <xdr:col>81</xdr:col>
      <xdr:colOff>101600</xdr:colOff>
      <xdr:row>97</xdr:row>
      <xdr:rowOff>143833</xdr:rowOff>
    </xdr:to>
    <xdr:sp macro="" textlink="">
      <xdr:nvSpPr>
        <xdr:cNvPr id="681" name="フローチャート: 判断 680"/>
        <xdr:cNvSpPr/>
      </xdr:nvSpPr>
      <xdr:spPr>
        <a:xfrm>
          <a:off x="15430500" y="1667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134960</xdr:rowOff>
    </xdr:from>
    <xdr:ext cx="534377" cy="259045"/>
    <xdr:sp macro="" textlink="">
      <xdr:nvSpPr>
        <xdr:cNvPr id="682" name="テキスト ボックス 681"/>
        <xdr:cNvSpPr txBox="1"/>
      </xdr:nvSpPr>
      <xdr:spPr>
        <a:xfrm>
          <a:off x="15214111" y="1676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30804</xdr:rowOff>
    </xdr:from>
    <xdr:to>
      <xdr:col>76</xdr:col>
      <xdr:colOff>114300</xdr:colOff>
      <xdr:row>98</xdr:row>
      <xdr:rowOff>18509</xdr:rowOff>
    </xdr:to>
    <xdr:cxnSp macro="">
      <xdr:nvCxnSpPr>
        <xdr:cNvPr id="683" name="直線コネクタ 682"/>
        <xdr:cNvCxnSpPr/>
      </xdr:nvCxnSpPr>
      <xdr:spPr>
        <a:xfrm flipV="1">
          <a:off x="13703300" y="16318554"/>
          <a:ext cx="889000" cy="50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32142</xdr:rowOff>
    </xdr:from>
    <xdr:to>
      <xdr:col>76</xdr:col>
      <xdr:colOff>165100</xdr:colOff>
      <xdr:row>97</xdr:row>
      <xdr:rowOff>133742</xdr:rowOff>
    </xdr:to>
    <xdr:sp macro="" textlink="">
      <xdr:nvSpPr>
        <xdr:cNvPr id="684" name="フローチャート: 判断 683"/>
        <xdr:cNvSpPr/>
      </xdr:nvSpPr>
      <xdr:spPr>
        <a:xfrm>
          <a:off x="14541500" y="1666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124869</xdr:rowOff>
    </xdr:from>
    <xdr:ext cx="534377" cy="259045"/>
    <xdr:sp macro="" textlink="">
      <xdr:nvSpPr>
        <xdr:cNvPr id="685" name="テキスト ボックス 684"/>
        <xdr:cNvSpPr txBox="1"/>
      </xdr:nvSpPr>
      <xdr:spPr>
        <a:xfrm>
          <a:off x="14325111" y="1675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72442</xdr:rowOff>
    </xdr:from>
    <xdr:to>
      <xdr:col>71</xdr:col>
      <xdr:colOff>177800</xdr:colOff>
      <xdr:row>98</xdr:row>
      <xdr:rowOff>18509</xdr:rowOff>
    </xdr:to>
    <xdr:cxnSp macro="">
      <xdr:nvCxnSpPr>
        <xdr:cNvPr id="686" name="直線コネクタ 685"/>
        <xdr:cNvCxnSpPr/>
      </xdr:nvCxnSpPr>
      <xdr:spPr>
        <a:xfrm>
          <a:off x="12814300" y="16531642"/>
          <a:ext cx="889000" cy="288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11503</xdr:rowOff>
    </xdr:from>
    <xdr:to>
      <xdr:col>72</xdr:col>
      <xdr:colOff>38100</xdr:colOff>
      <xdr:row>98</xdr:row>
      <xdr:rowOff>113103</xdr:rowOff>
    </xdr:to>
    <xdr:sp macro="" textlink="">
      <xdr:nvSpPr>
        <xdr:cNvPr id="687" name="フローチャート: 判断 686"/>
        <xdr:cNvSpPr/>
      </xdr:nvSpPr>
      <xdr:spPr>
        <a:xfrm>
          <a:off x="13652500" y="1681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104230</xdr:rowOff>
    </xdr:from>
    <xdr:ext cx="534377" cy="259045"/>
    <xdr:sp macro="" textlink="">
      <xdr:nvSpPr>
        <xdr:cNvPr id="688" name="テキスト ボックス 687"/>
        <xdr:cNvSpPr txBox="1"/>
      </xdr:nvSpPr>
      <xdr:spPr>
        <a:xfrm>
          <a:off x="13436111" y="1690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116708</xdr:rowOff>
    </xdr:from>
    <xdr:to>
      <xdr:col>67</xdr:col>
      <xdr:colOff>101600</xdr:colOff>
      <xdr:row>98</xdr:row>
      <xdr:rowOff>46858</xdr:rowOff>
    </xdr:to>
    <xdr:sp macro="" textlink="">
      <xdr:nvSpPr>
        <xdr:cNvPr id="689" name="フローチャート: 判断 688"/>
        <xdr:cNvSpPr/>
      </xdr:nvSpPr>
      <xdr:spPr>
        <a:xfrm>
          <a:off x="12763500" y="1674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37985</xdr:rowOff>
    </xdr:from>
    <xdr:ext cx="534377" cy="259045"/>
    <xdr:sp macro="" textlink="">
      <xdr:nvSpPr>
        <xdr:cNvPr id="690" name="テキスト ボックス 689"/>
        <xdr:cNvSpPr txBox="1"/>
      </xdr:nvSpPr>
      <xdr:spPr>
        <a:xfrm>
          <a:off x="12547111" y="1684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110911</xdr:rowOff>
    </xdr:from>
    <xdr:to>
      <xdr:col>85</xdr:col>
      <xdr:colOff>177800</xdr:colOff>
      <xdr:row>92</xdr:row>
      <xdr:rowOff>41061</xdr:rowOff>
    </xdr:to>
    <xdr:sp macro="" textlink="">
      <xdr:nvSpPr>
        <xdr:cNvPr id="696" name="楕円 695"/>
        <xdr:cNvSpPr/>
      </xdr:nvSpPr>
      <xdr:spPr>
        <a:xfrm>
          <a:off x="16268700" y="1571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133788</xdr:rowOff>
    </xdr:from>
    <xdr:ext cx="534377" cy="259045"/>
    <xdr:sp macro="" textlink="">
      <xdr:nvSpPr>
        <xdr:cNvPr id="697" name="積立金該当値テキスト"/>
        <xdr:cNvSpPr txBox="1"/>
      </xdr:nvSpPr>
      <xdr:spPr>
        <a:xfrm>
          <a:off x="16370300" y="1556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83103</xdr:rowOff>
    </xdr:from>
    <xdr:to>
      <xdr:col>81</xdr:col>
      <xdr:colOff>101600</xdr:colOff>
      <xdr:row>96</xdr:row>
      <xdr:rowOff>13253</xdr:rowOff>
    </xdr:to>
    <xdr:sp macro="" textlink="">
      <xdr:nvSpPr>
        <xdr:cNvPr id="698" name="楕円 697"/>
        <xdr:cNvSpPr/>
      </xdr:nvSpPr>
      <xdr:spPr>
        <a:xfrm>
          <a:off x="15430500" y="1637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29780</xdr:rowOff>
    </xdr:from>
    <xdr:ext cx="534377" cy="259045"/>
    <xdr:sp macro="" textlink="">
      <xdr:nvSpPr>
        <xdr:cNvPr id="699" name="テキスト ボックス 698"/>
        <xdr:cNvSpPr txBox="1"/>
      </xdr:nvSpPr>
      <xdr:spPr>
        <a:xfrm>
          <a:off x="15214111" y="1614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151454</xdr:rowOff>
    </xdr:from>
    <xdr:to>
      <xdr:col>76</xdr:col>
      <xdr:colOff>165100</xdr:colOff>
      <xdr:row>95</xdr:row>
      <xdr:rowOff>81604</xdr:rowOff>
    </xdr:to>
    <xdr:sp macro="" textlink="">
      <xdr:nvSpPr>
        <xdr:cNvPr id="700" name="楕円 699"/>
        <xdr:cNvSpPr/>
      </xdr:nvSpPr>
      <xdr:spPr>
        <a:xfrm>
          <a:off x="14541500" y="1626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98131</xdr:rowOff>
    </xdr:from>
    <xdr:ext cx="534377" cy="259045"/>
    <xdr:sp macro="" textlink="">
      <xdr:nvSpPr>
        <xdr:cNvPr id="701" name="テキスト ボックス 700"/>
        <xdr:cNvSpPr txBox="1"/>
      </xdr:nvSpPr>
      <xdr:spPr>
        <a:xfrm>
          <a:off x="14325111" y="1604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139159</xdr:rowOff>
    </xdr:from>
    <xdr:to>
      <xdr:col>72</xdr:col>
      <xdr:colOff>38100</xdr:colOff>
      <xdr:row>98</xdr:row>
      <xdr:rowOff>69309</xdr:rowOff>
    </xdr:to>
    <xdr:sp macro="" textlink="">
      <xdr:nvSpPr>
        <xdr:cNvPr id="702" name="楕円 701"/>
        <xdr:cNvSpPr/>
      </xdr:nvSpPr>
      <xdr:spPr>
        <a:xfrm>
          <a:off x="13652500" y="1676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85836</xdr:rowOff>
    </xdr:from>
    <xdr:ext cx="534377" cy="259045"/>
    <xdr:sp macro="" textlink="">
      <xdr:nvSpPr>
        <xdr:cNvPr id="703" name="テキスト ボックス 702"/>
        <xdr:cNvSpPr txBox="1"/>
      </xdr:nvSpPr>
      <xdr:spPr>
        <a:xfrm>
          <a:off x="13436111" y="1654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21642</xdr:rowOff>
    </xdr:from>
    <xdr:to>
      <xdr:col>67</xdr:col>
      <xdr:colOff>101600</xdr:colOff>
      <xdr:row>96</xdr:row>
      <xdr:rowOff>123242</xdr:rowOff>
    </xdr:to>
    <xdr:sp macro="" textlink="">
      <xdr:nvSpPr>
        <xdr:cNvPr id="704" name="楕円 703"/>
        <xdr:cNvSpPr/>
      </xdr:nvSpPr>
      <xdr:spPr>
        <a:xfrm>
          <a:off x="12763500" y="1648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139769</xdr:rowOff>
    </xdr:from>
    <xdr:ext cx="534377" cy="259045"/>
    <xdr:sp macro="" textlink="">
      <xdr:nvSpPr>
        <xdr:cNvPr id="705" name="テキスト ボックス 704"/>
        <xdr:cNvSpPr txBox="1"/>
      </xdr:nvSpPr>
      <xdr:spPr>
        <a:xfrm>
          <a:off x="12547111" y="1625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25008</xdr:rowOff>
    </xdr:from>
    <xdr:to>
      <xdr:col>116</xdr:col>
      <xdr:colOff>62864</xdr:colOff>
      <xdr:row>39</xdr:row>
      <xdr:rowOff>98878</xdr:rowOff>
    </xdr:to>
    <xdr:cxnSp macro="">
      <xdr:nvCxnSpPr>
        <xdr:cNvPr id="731" name="直線コネクタ 730"/>
        <xdr:cNvCxnSpPr/>
      </xdr:nvCxnSpPr>
      <xdr:spPr>
        <a:xfrm flipV="1">
          <a:off x="22159595" y="5168508"/>
          <a:ext cx="1269" cy="1616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143135</xdr:rowOff>
    </xdr:from>
    <xdr:ext cx="534377" cy="259045"/>
    <xdr:sp macro="" textlink="">
      <xdr:nvSpPr>
        <xdr:cNvPr id="734" name="投資及び出資金最大値テキスト"/>
        <xdr:cNvSpPr txBox="1"/>
      </xdr:nvSpPr>
      <xdr:spPr>
        <a:xfrm>
          <a:off x="22212300" y="494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25008</xdr:rowOff>
    </xdr:from>
    <xdr:to>
      <xdr:col>116</xdr:col>
      <xdr:colOff>152400</xdr:colOff>
      <xdr:row>30</xdr:row>
      <xdr:rowOff>25008</xdr:rowOff>
    </xdr:to>
    <xdr:cxnSp macro="">
      <xdr:nvCxnSpPr>
        <xdr:cNvPr id="735" name="直線コネクタ 734"/>
        <xdr:cNvCxnSpPr/>
      </xdr:nvCxnSpPr>
      <xdr:spPr>
        <a:xfrm>
          <a:off x="22072600" y="5168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15243</xdr:rowOff>
    </xdr:from>
    <xdr:ext cx="469744" cy="259045"/>
    <xdr:sp macro="" textlink="">
      <xdr:nvSpPr>
        <xdr:cNvPr id="737" name="投資及び出資金平均値テキスト"/>
        <xdr:cNvSpPr txBox="1"/>
      </xdr:nvSpPr>
      <xdr:spPr>
        <a:xfrm>
          <a:off x="22212300" y="65303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163816</xdr:rowOff>
    </xdr:from>
    <xdr:to>
      <xdr:col>116</xdr:col>
      <xdr:colOff>114300</xdr:colOff>
      <xdr:row>39</xdr:row>
      <xdr:rowOff>93966</xdr:rowOff>
    </xdr:to>
    <xdr:sp macro="" textlink="">
      <xdr:nvSpPr>
        <xdr:cNvPr id="738" name="フローチャート: 判断 737"/>
        <xdr:cNvSpPr/>
      </xdr:nvSpPr>
      <xdr:spPr>
        <a:xfrm>
          <a:off x="22110700" y="667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19373</xdr:rowOff>
    </xdr:from>
    <xdr:to>
      <xdr:col>112</xdr:col>
      <xdr:colOff>38100</xdr:colOff>
      <xdr:row>39</xdr:row>
      <xdr:rowOff>120973</xdr:rowOff>
    </xdr:to>
    <xdr:sp macro="" textlink="">
      <xdr:nvSpPr>
        <xdr:cNvPr id="740" name="フローチャート: 判断 739"/>
        <xdr:cNvSpPr/>
      </xdr:nvSpPr>
      <xdr:spPr>
        <a:xfrm>
          <a:off x="21272500" y="670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137500</xdr:rowOff>
    </xdr:from>
    <xdr:ext cx="378565" cy="259045"/>
    <xdr:sp macro="" textlink="">
      <xdr:nvSpPr>
        <xdr:cNvPr id="741" name="テキスト ボックス 740"/>
        <xdr:cNvSpPr txBox="1"/>
      </xdr:nvSpPr>
      <xdr:spPr>
        <a:xfrm>
          <a:off x="21134017" y="6481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37694</xdr:rowOff>
    </xdr:from>
    <xdr:to>
      <xdr:col>107</xdr:col>
      <xdr:colOff>101600</xdr:colOff>
      <xdr:row>39</xdr:row>
      <xdr:rowOff>139294</xdr:rowOff>
    </xdr:to>
    <xdr:sp macro="" textlink="">
      <xdr:nvSpPr>
        <xdr:cNvPr id="743" name="フローチャート: 判断 742"/>
        <xdr:cNvSpPr/>
      </xdr:nvSpPr>
      <xdr:spPr>
        <a:xfrm>
          <a:off x="20383500" y="672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155821</xdr:rowOff>
    </xdr:from>
    <xdr:ext cx="378565" cy="259045"/>
    <xdr:sp macro="" textlink="">
      <xdr:nvSpPr>
        <xdr:cNvPr id="744" name="テキスト ボックス 743"/>
        <xdr:cNvSpPr txBox="1"/>
      </xdr:nvSpPr>
      <xdr:spPr>
        <a:xfrm>
          <a:off x="20245017" y="6499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28648</xdr:rowOff>
    </xdr:from>
    <xdr:to>
      <xdr:col>102</xdr:col>
      <xdr:colOff>165100</xdr:colOff>
      <xdr:row>39</xdr:row>
      <xdr:rowOff>130248</xdr:rowOff>
    </xdr:to>
    <xdr:sp macro="" textlink="">
      <xdr:nvSpPr>
        <xdr:cNvPr id="746" name="フローチャート: 判断 745"/>
        <xdr:cNvSpPr/>
      </xdr:nvSpPr>
      <xdr:spPr>
        <a:xfrm>
          <a:off x="19494500" y="671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146775</xdr:rowOff>
    </xdr:from>
    <xdr:ext cx="378565" cy="259045"/>
    <xdr:sp macro="" textlink="">
      <xdr:nvSpPr>
        <xdr:cNvPr id="747" name="テキスト ボックス 746"/>
        <xdr:cNvSpPr txBox="1"/>
      </xdr:nvSpPr>
      <xdr:spPr>
        <a:xfrm>
          <a:off x="19356017" y="6490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27178</xdr:rowOff>
    </xdr:from>
    <xdr:to>
      <xdr:col>98</xdr:col>
      <xdr:colOff>38100</xdr:colOff>
      <xdr:row>39</xdr:row>
      <xdr:rowOff>128778</xdr:rowOff>
    </xdr:to>
    <xdr:sp macro="" textlink="">
      <xdr:nvSpPr>
        <xdr:cNvPr id="748" name="フローチャート: 判断 747"/>
        <xdr:cNvSpPr/>
      </xdr:nvSpPr>
      <xdr:spPr>
        <a:xfrm>
          <a:off x="18605500" y="671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145305</xdr:rowOff>
    </xdr:from>
    <xdr:ext cx="378565" cy="259045"/>
    <xdr:sp macro="" textlink="">
      <xdr:nvSpPr>
        <xdr:cNvPr id="749" name="テキスト ボックス 748"/>
        <xdr:cNvSpPr txBox="1"/>
      </xdr:nvSpPr>
      <xdr:spPr>
        <a:xfrm>
          <a:off x="18467017" y="6488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142242</xdr:rowOff>
    </xdr:from>
    <xdr:ext cx="249299" cy="259045"/>
    <xdr:sp macro="" textlink="">
      <xdr:nvSpPr>
        <xdr:cNvPr id="756" name="投資及び出資金該当値テキスト"/>
        <xdr:cNvSpPr txBox="1"/>
      </xdr:nvSpPr>
      <xdr:spPr>
        <a:xfrm>
          <a:off x="22212300" y="66573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149911</xdr:rowOff>
    </xdr:from>
    <xdr:to>
      <xdr:col>116</xdr:col>
      <xdr:colOff>62864</xdr:colOff>
      <xdr:row>59</xdr:row>
      <xdr:rowOff>44450</xdr:rowOff>
    </xdr:to>
    <xdr:cxnSp macro="">
      <xdr:nvCxnSpPr>
        <xdr:cNvPr id="788" name="直線コネクタ 787"/>
        <xdr:cNvCxnSpPr/>
      </xdr:nvCxnSpPr>
      <xdr:spPr>
        <a:xfrm flipV="1">
          <a:off x="22159595" y="8893861"/>
          <a:ext cx="1269" cy="1266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96588</xdr:rowOff>
    </xdr:from>
    <xdr:ext cx="534377" cy="259045"/>
    <xdr:sp macro="" textlink="">
      <xdr:nvSpPr>
        <xdr:cNvPr id="791" name="貸付金最大値テキスト"/>
        <xdr:cNvSpPr txBox="1"/>
      </xdr:nvSpPr>
      <xdr:spPr>
        <a:xfrm>
          <a:off x="22212300" y="866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149911</xdr:rowOff>
    </xdr:from>
    <xdr:to>
      <xdr:col>116</xdr:col>
      <xdr:colOff>152400</xdr:colOff>
      <xdr:row>51</xdr:row>
      <xdr:rowOff>149911</xdr:rowOff>
    </xdr:to>
    <xdr:cxnSp macro="">
      <xdr:nvCxnSpPr>
        <xdr:cNvPr id="792" name="直線コネクタ 791"/>
        <xdr:cNvCxnSpPr/>
      </xdr:nvCxnSpPr>
      <xdr:spPr>
        <a:xfrm>
          <a:off x="22072600" y="8893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146177</xdr:rowOff>
    </xdr:from>
    <xdr:to>
      <xdr:col>116</xdr:col>
      <xdr:colOff>63500</xdr:colOff>
      <xdr:row>58</xdr:row>
      <xdr:rowOff>154063</xdr:rowOff>
    </xdr:to>
    <xdr:cxnSp macro="">
      <xdr:nvCxnSpPr>
        <xdr:cNvPr id="793" name="直線コネクタ 792"/>
        <xdr:cNvCxnSpPr/>
      </xdr:nvCxnSpPr>
      <xdr:spPr>
        <a:xfrm>
          <a:off x="21323300" y="10090277"/>
          <a:ext cx="838200" cy="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92841</xdr:rowOff>
    </xdr:from>
    <xdr:ext cx="469744" cy="259045"/>
    <xdr:sp macro="" textlink="">
      <xdr:nvSpPr>
        <xdr:cNvPr id="794" name="貸付金平均値テキスト"/>
        <xdr:cNvSpPr txBox="1"/>
      </xdr:nvSpPr>
      <xdr:spPr>
        <a:xfrm>
          <a:off x="22212300" y="9865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69964</xdr:rowOff>
    </xdr:from>
    <xdr:to>
      <xdr:col>116</xdr:col>
      <xdr:colOff>114300</xdr:colOff>
      <xdr:row>59</xdr:row>
      <xdr:rowOff>114</xdr:rowOff>
    </xdr:to>
    <xdr:sp macro="" textlink="">
      <xdr:nvSpPr>
        <xdr:cNvPr id="795" name="フローチャート: 判断 794"/>
        <xdr:cNvSpPr/>
      </xdr:nvSpPr>
      <xdr:spPr>
        <a:xfrm>
          <a:off x="22110700" y="1001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132309</xdr:rowOff>
    </xdr:from>
    <xdr:to>
      <xdr:col>111</xdr:col>
      <xdr:colOff>177800</xdr:colOff>
      <xdr:row>58</xdr:row>
      <xdr:rowOff>146177</xdr:rowOff>
    </xdr:to>
    <xdr:cxnSp macro="">
      <xdr:nvCxnSpPr>
        <xdr:cNvPr id="796" name="直線コネクタ 795"/>
        <xdr:cNvCxnSpPr/>
      </xdr:nvCxnSpPr>
      <xdr:spPr>
        <a:xfrm>
          <a:off x="20434300" y="10076409"/>
          <a:ext cx="889000" cy="1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82309</xdr:rowOff>
    </xdr:from>
    <xdr:to>
      <xdr:col>112</xdr:col>
      <xdr:colOff>38100</xdr:colOff>
      <xdr:row>59</xdr:row>
      <xdr:rowOff>12459</xdr:rowOff>
    </xdr:to>
    <xdr:sp macro="" textlink="">
      <xdr:nvSpPr>
        <xdr:cNvPr id="797" name="フローチャート: 判断 796"/>
        <xdr:cNvSpPr/>
      </xdr:nvSpPr>
      <xdr:spPr>
        <a:xfrm>
          <a:off x="212725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28986</xdr:rowOff>
    </xdr:from>
    <xdr:ext cx="469744" cy="259045"/>
    <xdr:sp macro="" textlink="">
      <xdr:nvSpPr>
        <xdr:cNvPr id="798" name="テキスト ボックス 797"/>
        <xdr:cNvSpPr txBox="1"/>
      </xdr:nvSpPr>
      <xdr:spPr>
        <a:xfrm>
          <a:off x="21088428" y="980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115278</xdr:rowOff>
    </xdr:from>
    <xdr:to>
      <xdr:col>107</xdr:col>
      <xdr:colOff>50800</xdr:colOff>
      <xdr:row>58</xdr:row>
      <xdr:rowOff>132309</xdr:rowOff>
    </xdr:to>
    <xdr:cxnSp macro="">
      <xdr:nvCxnSpPr>
        <xdr:cNvPr id="799" name="直線コネクタ 798"/>
        <xdr:cNvCxnSpPr/>
      </xdr:nvCxnSpPr>
      <xdr:spPr>
        <a:xfrm>
          <a:off x="19545300" y="10059378"/>
          <a:ext cx="889000" cy="1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116180</xdr:rowOff>
    </xdr:from>
    <xdr:to>
      <xdr:col>107</xdr:col>
      <xdr:colOff>101600</xdr:colOff>
      <xdr:row>59</xdr:row>
      <xdr:rowOff>46330</xdr:rowOff>
    </xdr:to>
    <xdr:sp macro="" textlink="">
      <xdr:nvSpPr>
        <xdr:cNvPr id="800" name="フローチャート: 判断 799"/>
        <xdr:cNvSpPr/>
      </xdr:nvSpPr>
      <xdr:spPr>
        <a:xfrm>
          <a:off x="20383500" y="100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37457</xdr:rowOff>
    </xdr:from>
    <xdr:ext cx="469744" cy="259045"/>
    <xdr:sp macro="" textlink="">
      <xdr:nvSpPr>
        <xdr:cNvPr id="801" name="テキスト ボックス 800"/>
        <xdr:cNvSpPr txBox="1"/>
      </xdr:nvSpPr>
      <xdr:spPr>
        <a:xfrm>
          <a:off x="20199428" y="10153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81826</xdr:rowOff>
    </xdr:from>
    <xdr:to>
      <xdr:col>102</xdr:col>
      <xdr:colOff>114300</xdr:colOff>
      <xdr:row>58</xdr:row>
      <xdr:rowOff>115278</xdr:rowOff>
    </xdr:to>
    <xdr:cxnSp macro="">
      <xdr:nvCxnSpPr>
        <xdr:cNvPr id="802" name="直線コネクタ 801"/>
        <xdr:cNvCxnSpPr/>
      </xdr:nvCxnSpPr>
      <xdr:spPr>
        <a:xfrm>
          <a:off x="18656300" y="10025926"/>
          <a:ext cx="889000" cy="3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110960</xdr:rowOff>
    </xdr:from>
    <xdr:to>
      <xdr:col>102</xdr:col>
      <xdr:colOff>165100</xdr:colOff>
      <xdr:row>59</xdr:row>
      <xdr:rowOff>41110</xdr:rowOff>
    </xdr:to>
    <xdr:sp macro="" textlink="">
      <xdr:nvSpPr>
        <xdr:cNvPr id="803" name="フローチャート: 判断 802"/>
        <xdr:cNvSpPr/>
      </xdr:nvSpPr>
      <xdr:spPr>
        <a:xfrm>
          <a:off x="19494500" y="1005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32237</xdr:rowOff>
    </xdr:from>
    <xdr:ext cx="469744" cy="259045"/>
    <xdr:sp macro="" textlink="">
      <xdr:nvSpPr>
        <xdr:cNvPr id="804" name="テキスト ボックス 803"/>
        <xdr:cNvSpPr txBox="1"/>
      </xdr:nvSpPr>
      <xdr:spPr>
        <a:xfrm>
          <a:off x="19310428" y="10147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103492</xdr:rowOff>
    </xdr:from>
    <xdr:to>
      <xdr:col>98</xdr:col>
      <xdr:colOff>38100</xdr:colOff>
      <xdr:row>59</xdr:row>
      <xdr:rowOff>33642</xdr:rowOff>
    </xdr:to>
    <xdr:sp macro="" textlink="">
      <xdr:nvSpPr>
        <xdr:cNvPr id="805" name="フローチャート: 判断 804"/>
        <xdr:cNvSpPr/>
      </xdr:nvSpPr>
      <xdr:spPr>
        <a:xfrm>
          <a:off x="18605500" y="1004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24769</xdr:rowOff>
    </xdr:from>
    <xdr:ext cx="469744" cy="259045"/>
    <xdr:sp macro="" textlink="">
      <xdr:nvSpPr>
        <xdr:cNvPr id="806" name="テキスト ボックス 805"/>
        <xdr:cNvSpPr txBox="1"/>
      </xdr:nvSpPr>
      <xdr:spPr>
        <a:xfrm>
          <a:off x="18421428" y="1014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103263</xdr:rowOff>
    </xdr:from>
    <xdr:to>
      <xdr:col>116</xdr:col>
      <xdr:colOff>114300</xdr:colOff>
      <xdr:row>59</xdr:row>
      <xdr:rowOff>33413</xdr:rowOff>
    </xdr:to>
    <xdr:sp macro="" textlink="">
      <xdr:nvSpPr>
        <xdr:cNvPr id="812" name="楕円 811"/>
        <xdr:cNvSpPr/>
      </xdr:nvSpPr>
      <xdr:spPr>
        <a:xfrm>
          <a:off x="22110700" y="1004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48391</xdr:rowOff>
    </xdr:from>
    <xdr:ext cx="469744" cy="259045"/>
    <xdr:sp macro="" textlink="">
      <xdr:nvSpPr>
        <xdr:cNvPr id="813" name="貸付金該当値テキスト"/>
        <xdr:cNvSpPr txBox="1"/>
      </xdr:nvSpPr>
      <xdr:spPr>
        <a:xfrm>
          <a:off x="22212300" y="999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95377</xdr:rowOff>
    </xdr:from>
    <xdr:to>
      <xdr:col>112</xdr:col>
      <xdr:colOff>38100</xdr:colOff>
      <xdr:row>59</xdr:row>
      <xdr:rowOff>25527</xdr:rowOff>
    </xdr:to>
    <xdr:sp macro="" textlink="">
      <xdr:nvSpPr>
        <xdr:cNvPr id="814" name="楕円 813"/>
        <xdr:cNvSpPr/>
      </xdr:nvSpPr>
      <xdr:spPr>
        <a:xfrm>
          <a:off x="21272500" y="1003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16654</xdr:rowOff>
    </xdr:from>
    <xdr:ext cx="469744" cy="259045"/>
    <xdr:sp macro="" textlink="">
      <xdr:nvSpPr>
        <xdr:cNvPr id="815" name="テキスト ボックス 814"/>
        <xdr:cNvSpPr txBox="1"/>
      </xdr:nvSpPr>
      <xdr:spPr>
        <a:xfrm>
          <a:off x="21088428" y="1013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81509</xdr:rowOff>
    </xdr:from>
    <xdr:to>
      <xdr:col>107</xdr:col>
      <xdr:colOff>101600</xdr:colOff>
      <xdr:row>59</xdr:row>
      <xdr:rowOff>11659</xdr:rowOff>
    </xdr:to>
    <xdr:sp macro="" textlink="">
      <xdr:nvSpPr>
        <xdr:cNvPr id="816" name="楕円 815"/>
        <xdr:cNvSpPr/>
      </xdr:nvSpPr>
      <xdr:spPr>
        <a:xfrm>
          <a:off x="20383500" y="1002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28186</xdr:rowOff>
    </xdr:from>
    <xdr:ext cx="469744" cy="259045"/>
    <xdr:sp macro="" textlink="">
      <xdr:nvSpPr>
        <xdr:cNvPr id="817" name="テキスト ボックス 816"/>
        <xdr:cNvSpPr txBox="1"/>
      </xdr:nvSpPr>
      <xdr:spPr>
        <a:xfrm>
          <a:off x="20199428" y="9800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64478</xdr:rowOff>
    </xdr:from>
    <xdr:to>
      <xdr:col>102</xdr:col>
      <xdr:colOff>165100</xdr:colOff>
      <xdr:row>58</xdr:row>
      <xdr:rowOff>166078</xdr:rowOff>
    </xdr:to>
    <xdr:sp macro="" textlink="">
      <xdr:nvSpPr>
        <xdr:cNvPr id="818" name="楕円 817"/>
        <xdr:cNvSpPr/>
      </xdr:nvSpPr>
      <xdr:spPr>
        <a:xfrm>
          <a:off x="19494500" y="1000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11155</xdr:rowOff>
    </xdr:from>
    <xdr:ext cx="469744" cy="259045"/>
    <xdr:sp macro="" textlink="">
      <xdr:nvSpPr>
        <xdr:cNvPr id="819" name="テキスト ボックス 818"/>
        <xdr:cNvSpPr txBox="1"/>
      </xdr:nvSpPr>
      <xdr:spPr>
        <a:xfrm>
          <a:off x="19310428" y="9783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31026</xdr:rowOff>
    </xdr:from>
    <xdr:to>
      <xdr:col>98</xdr:col>
      <xdr:colOff>38100</xdr:colOff>
      <xdr:row>58</xdr:row>
      <xdr:rowOff>132626</xdr:rowOff>
    </xdr:to>
    <xdr:sp macro="" textlink="">
      <xdr:nvSpPr>
        <xdr:cNvPr id="820" name="楕円 819"/>
        <xdr:cNvSpPr/>
      </xdr:nvSpPr>
      <xdr:spPr>
        <a:xfrm>
          <a:off x="18605500" y="997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149153</xdr:rowOff>
    </xdr:from>
    <xdr:ext cx="469744" cy="259045"/>
    <xdr:sp macro="" textlink="">
      <xdr:nvSpPr>
        <xdr:cNvPr id="821" name="テキスト ボックス 820"/>
        <xdr:cNvSpPr txBox="1"/>
      </xdr:nvSpPr>
      <xdr:spPr>
        <a:xfrm>
          <a:off x="18421428" y="975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0" name="テキスト ボックス 83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61454</xdr:rowOff>
    </xdr:from>
    <xdr:to>
      <xdr:col>116</xdr:col>
      <xdr:colOff>62864</xdr:colOff>
      <xdr:row>78</xdr:row>
      <xdr:rowOff>109035</xdr:rowOff>
    </xdr:to>
    <xdr:cxnSp macro="">
      <xdr:nvCxnSpPr>
        <xdr:cNvPr id="848" name="直線コネクタ 847"/>
        <xdr:cNvCxnSpPr/>
      </xdr:nvCxnSpPr>
      <xdr:spPr>
        <a:xfrm flipV="1">
          <a:off x="22159595" y="12234404"/>
          <a:ext cx="1269" cy="1247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112862</xdr:rowOff>
    </xdr:from>
    <xdr:ext cx="534377" cy="259045"/>
    <xdr:sp macro="" textlink="">
      <xdr:nvSpPr>
        <xdr:cNvPr id="849" name="繰出金最小値テキスト"/>
        <xdr:cNvSpPr txBox="1"/>
      </xdr:nvSpPr>
      <xdr:spPr>
        <a:xfrm>
          <a:off x="22212300" y="1348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109035</xdr:rowOff>
    </xdr:from>
    <xdr:to>
      <xdr:col>116</xdr:col>
      <xdr:colOff>152400</xdr:colOff>
      <xdr:row>78</xdr:row>
      <xdr:rowOff>109035</xdr:rowOff>
    </xdr:to>
    <xdr:cxnSp macro="">
      <xdr:nvCxnSpPr>
        <xdr:cNvPr id="850" name="直線コネクタ 849"/>
        <xdr:cNvCxnSpPr/>
      </xdr:nvCxnSpPr>
      <xdr:spPr>
        <a:xfrm>
          <a:off x="22072600" y="1348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8131</xdr:rowOff>
    </xdr:from>
    <xdr:ext cx="599010" cy="259045"/>
    <xdr:sp macro="" textlink="">
      <xdr:nvSpPr>
        <xdr:cNvPr id="851" name="繰出金最大値テキスト"/>
        <xdr:cNvSpPr txBox="1"/>
      </xdr:nvSpPr>
      <xdr:spPr>
        <a:xfrm>
          <a:off x="22212300" y="12009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61454</xdr:rowOff>
    </xdr:from>
    <xdr:to>
      <xdr:col>116</xdr:col>
      <xdr:colOff>152400</xdr:colOff>
      <xdr:row>71</xdr:row>
      <xdr:rowOff>61454</xdr:rowOff>
    </xdr:to>
    <xdr:cxnSp macro="">
      <xdr:nvCxnSpPr>
        <xdr:cNvPr id="852" name="直線コネクタ 851"/>
        <xdr:cNvCxnSpPr/>
      </xdr:nvCxnSpPr>
      <xdr:spPr>
        <a:xfrm>
          <a:off x="22072600" y="1223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27343</xdr:rowOff>
    </xdr:from>
    <xdr:to>
      <xdr:col>116</xdr:col>
      <xdr:colOff>63500</xdr:colOff>
      <xdr:row>78</xdr:row>
      <xdr:rowOff>37336</xdr:rowOff>
    </xdr:to>
    <xdr:cxnSp macro="">
      <xdr:nvCxnSpPr>
        <xdr:cNvPr id="853" name="直線コネクタ 852"/>
        <xdr:cNvCxnSpPr/>
      </xdr:nvCxnSpPr>
      <xdr:spPr>
        <a:xfrm>
          <a:off x="21323300" y="13400443"/>
          <a:ext cx="838200" cy="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134082</xdr:rowOff>
    </xdr:from>
    <xdr:ext cx="534377" cy="259045"/>
    <xdr:sp macro="" textlink="">
      <xdr:nvSpPr>
        <xdr:cNvPr id="854" name="繰出金平均値テキスト"/>
        <xdr:cNvSpPr txBox="1"/>
      </xdr:nvSpPr>
      <xdr:spPr>
        <a:xfrm>
          <a:off x="22212300" y="128213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111205</xdr:rowOff>
    </xdr:from>
    <xdr:to>
      <xdr:col>116</xdr:col>
      <xdr:colOff>114300</xdr:colOff>
      <xdr:row>76</xdr:row>
      <xdr:rowOff>41356</xdr:rowOff>
    </xdr:to>
    <xdr:sp macro="" textlink="">
      <xdr:nvSpPr>
        <xdr:cNvPr id="855" name="フローチャート: 判断 854"/>
        <xdr:cNvSpPr/>
      </xdr:nvSpPr>
      <xdr:spPr>
        <a:xfrm>
          <a:off x="221107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18934</xdr:rowOff>
    </xdr:from>
    <xdr:to>
      <xdr:col>111</xdr:col>
      <xdr:colOff>177800</xdr:colOff>
      <xdr:row>78</xdr:row>
      <xdr:rowOff>27343</xdr:rowOff>
    </xdr:to>
    <xdr:cxnSp macro="">
      <xdr:nvCxnSpPr>
        <xdr:cNvPr id="856" name="直線コネクタ 855"/>
        <xdr:cNvCxnSpPr/>
      </xdr:nvCxnSpPr>
      <xdr:spPr>
        <a:xfrm>
          <a:off x="20434300" y="13392034"/>
          <a:ext cx="889000" cy="8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110862</xdr:rowOff>
    </xdr:from>
    <xdr:to>
      <xdr:col>112</xdr:col>
      <xdr:colOff>38100</xdr:colOff>
      <xdr:row>76</xdr:row>
      <xdr:rowOff>41011</xdr:rowOff>
    </xdr:to>
    <xdr:sp macro="" textlink="">
      <xdr:nvSpPr>
        <xdr:cNvPr id="857" name="フローチャート: 判断 856"/>
        <xdr:cNvSpPr/>
      </xdr:nvSpPr>
      <xdr:spPr>
        <a:xfrm>
          <a:off x="212725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57539</xdr:rowOff>
    </xdr:from>
    <xdr:ext cx="534377" cy="259045"/>
    <xdr:sp macro="" textlink="">
      <xdr:nvSpPr>
        <xdr:cNvPr id="858" name="テキスト ボックス 857"/>
        <xdr:cNvSpPr txBox="1"/>
      </xdr:nvSpPr>
      <xdr:spPr>
        <a:xfrm>
          <a:off x="21056111" y="1274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18934</xdr:rowOff>
    </xdr:from>
    <xdr:to>
      <xdr:col>107</xdr:col>
      <xdr:colOff>50800</xdr:colOff>
      <xdr:row>78</xdr:row>
      <xdr:rowOff>88787</xdr:rowOff>
    </xdr:to>
    <xdr:cxnSp macro="">
      <xdr:nvCxnSpPr>
        <xdr:cNvPr id="859" name="直線コネクタ 858"/>
        <xdr:cNvCxnSpPr/>
      </xdr:nvCxnSpPr>
      <xdr:spPr>
        <a:xfrm flipV="1">
          <a:off x="19545300" y="13392034"/>
          <a:ext cx="889000" cy="69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120087</xdr:rowOff>
    </xdr:from>
    <xdr:to>
      <xdr:col>107</xdr:col>
      <xdr:colOff>101600</xdr:colOff>
      <xdr:row>76</xdr:row>
      <xdr:rowOff>50237</xdr:rowOff>
    </xdr:to>
    <xdr:sp macro="" textlink="">
      <xdr:nvSpPr>
        <xdr:cNvPr id="860" name="フローチャート: 判断 859"/>
        <xdr:cNvSpPr/>
      </xdr:nvSpPr>
      <xdr:spPr>
        <a:xfrm>
          <a:off x="20383500" y="129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66764</xdr:rowOff>
    </xdr:from>
    <xdr:ext cx="534377" cy="259045"/>
    <xdr:sp macro="" textlink="">
      <xdr:nvSpPr>
        <xdr:cNvPr id="861" name="テキスト ボックス 860"/>
        <xdr:cNvSpPr txBox="1"/>
      </xdr:nvSpPr>
      <xdr:spPr>
        <a:xfrm>
          <a:off x="20167111" y="1275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88787</xdr:rowOff>
    </xdr:from>
    <xdr:to>
      <xdr:col>102</xdr:col>
      <xdr:colOff>114300</xdr:colOff>
      <xdr:row>78</xdr:row>
      <xdr:rowOff>95630</xdr:rowOff>
    </xdr:to>
    <xdr:cxnSp macro="">
      <xdr:nvCxnSpPr>
        <xdr:cNvPr id="862" name="直線コネクタ 861"/>
        <xdr:cNvCxnSpPr/>
      </xdr:nvCxnSpPr>
      <xdr:spPr>
        <a:xfrm flipV="1">
          <a:off x="18656300" y="13461887"/>
          <a:ext cx="889000" cy="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38249</xdr:rowOff>
    </xdr:from>
    <xdr:to>
      <xdr:col>102</xdr:col>
      <xdr:colOff>165100</xdr:colOff>
      <xdr:row>77</xdr:row>
      <xdr:rowOff>139849</xdr:rowOff>
    </xdr:to>
    <xdr:sp macro="" textlink="">
      <xdr:nvSpPr>
        <xdr:cNvPr id="863" name="フローチャート: 判断 862"/>
        <xdr:cNvSpPr/>
      </xdr:nvSpPr>
      <xdr:spPr>
        <a:xfrm>
          <a:off x="19494500" y="1323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156376</xdr:rowOff>
    </xdr:from>
    <xdr:ext cx="534377" cy="259045"/>
    <xdr:sp macro="" textlink="">
      <xdr:nvSpPr>
        <xdr:cNvPr id="864" name="テキスト ボックス 863"/>
        <xdr:cNvSpPr txBox="1"/>
      </xdr:nvSpPr>
      <xdr:spPr>
        <a:xfrm>
          <a:off x="19278111" y="1301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55459</xdr:rowOff>
    </xdr:from>
    <xdr:to>
      <xdr:col>98</xdr:col>
      <xdr:colOff>38100</xdr:colOff>
      <xdr:row>77</xdr:row>
      <xdr:rowOff>157059</xdr:rowOff>
    </xdr:to>
    <xdr:sp macro="" textlink="">
      <xdr:nvSpPr>
        <xdr:cNvPr id="865" name="フローチャート: 判断 864"/>
        <xdr:cNvSpPr/>
      </xdr:nvSpPr>
      <xdr:spPr>
        <a:xfrm>
          <a:off x="18605500" y="1325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2136</xdr:rowOff>
    </xdr:from>
    <xdr:ext cx="534377" cy="259045"/>
    <xdr:sp macro="" textlink="">
      <xdr:nvSpPr>
        <xdr:cNvPr id="866" name="テキスト ボックス 865"/>
        <xdr:cNvSpPr txBox="1"/>
      </xdr:nvSpPr>
      <xdr:spPr>
        <a:xfrm>
          <a:off x="18389111" y="13032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157986</xdr:rowOff>
    </xdr:from>
    <xdr:to>
      <xdr:col>116</xdr:col>
      <xdr:colOff>114300</xdr:colOff>
      <xdr:row>78</xdr:row>
      <xdr:rowOff>88136</xdr:rowOff>
    </xdr:to>
    <xdr:sp macro="" textlink="">
      <xdr:nvSpPr>
        <xdr:cNvPr id="872" name="楕円 871"/>
        <xdr:cNvSpPr/>
      </xdr:nvSpPr>
      <xdr:spPr>
        <a:xfrm>
          <a:off x="22110700" y="1335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72913</xdr:rowOff>
    </xdr:from>
    <xdr:ext cx="534377" cy="259045"/>
    <xdr:sp macro="" textlink="">
      <xdr:nvSpPr>
        <xdr:cNvPr id="873" name="繰出金該当値テキスト"/>
        <xdr:cNvSpPr txBox="1"/>
      </xdr:nvSpPr>
      <xdr:spPr>
        <a:xfrm>
          <a:off x="22212300" y="1327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147993</xdr:rowOff>
    </xdr:from>
    <xdr:to>
      <xdr:col>112</xdr:col>
      <xdr:colOff>38100</xdr:colOff>
      <xdr:row>78</xdr:row>
      <xdr:rowOff>78143</xdr:rowOff>
    </xdr:to>
    <xdr:sp macro="" textlink="">
      <xdr:nvSpPr>
        <xdr:cNvPr id="874" name="楕円 873"/>
        <xdr:cNvSpPr/>
      </xdr:nvSpPr>
      <xdr:spPr>
        <a:xfrm>
          <a:off x="21272500" y="1334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69270</xdr:rowOff>
    </xdr:from>
    <xdr:ext cx="534377" cy="259045"/>
    <xdr:sp macro="" textlink="">
      <xdr:nvSpPr>
        <xdr:cNvPr id="875" name="テキスト ボックス 874"/>
        <xdr:cNvSpPr txBox="1"/>
      </xdr:nvSpPr>
      <xdr:spPr>
        <a:xfrm>
          <a:off x="21056111" y="1344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139584</xdr:rowOff>
    </xdr:from>
    <xdr:to>
      <xdr:col>107</xdr:col>
      <xdr:colOff>101600</xdr:colOff>
      <xdr:row>78</xdr:row>
      <xdr:rowOff>69734</xdr:rowOff>
    </xdr:to>
    <xdr:sp macro="" textlink="">
      <xdr:nvSpPr>
        <xdr:cNvPr id="876" name="楕円 875"/>
        <xdr:cNvSpPr/>
      </xdr:nvSpPr>
      <xdr:spPr>
        <a:xfrm>
          <a:off x="20383500" y="1334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60861</xdr:rowOff>
    </xdr:from>
    <xdr:ext cx="534377" cy="259045"/>
    <xdr:sp macro="" textlink="">
      <xdr:nvSpPr>
        <xdr:cNvPr id="877" name="テキスト ボックス 876"/>
        <xdr:cNvSpPr txBox="1"/>
      </xdr:nvSpPr>
      <xdr:spPr>
        <a:xfrm>
          <a:off x="20167111" y="1343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37987</xdr:rowOff>
    </xdr:from>
    <xdr:to>
      <xdr:col>102</xdr:col>
      <xdr:colOff>165100</xdr:colOff>
      <xdr:row>78</xdr:row>
      <xdr:rowOff>139587</xdr:rowOff>
    </xdr:to>
    <xdr:sp macro="" textlink="">
      <xdr:nvSpPr>
        <xdr:cNvPr id="878" name="楕円 877"/>
        <xdr:cNvSpPr/>
      </xdr:nvSpPr>
      <xdr:spPr>
        <a:xfrm>
          <a:off x="19494500" y="1341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130714</xdr:rowOff>
    </xdr:from>
    <xdr:ext cx="534377" cy="259045"/>
    <xdr:sp macro="" textlink="">
      <xdr:nvSpPr>
        <xdr:cNvPr id="879" name="テキスト ボックス 878"/>
        <xdr:cNvSpPr txBox="1"/>
      </xdr:nvSpPr>
      <xdr:spPr>
        <a:xfrm>
          <a:off x="19278111" y="1350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44830</xdr:rowOff>
    </xdr:from>
    <xdr:to>
      <xdr:col>98</xdr:col>
      <xdr:colOff>38100</xdr:colOff>
      <xdr:row>78</xdr:row>
      <xdr:rowOff>146430</xdr:rowOff>
    </xdr:to>
    <xdr:sp macro="" textlink="">
      <xdr:nvSpPr>
        <xdr:cNvPr id="880" name="楕円 879"/>
        <xdr:cNvSpPr/>
      </xdr:nvSpPr>
      <xdr:spPr>
        <a:xfrm>
          <a:off x="18605500" y="1341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137557</xdr:rowOff>
    </xdr:from>
    <xdr:ext cx="534377" cy="259045"/>
    <xdr:sp macro="" textlink="">
      <xdr:nvSpPr>
        <xdr:cNvPr id="881" name="テキスト ボックス 880"/>
        <xdr:cNvSpPr txBox="1"/>
      </xdr:nvSpPr>
      <xdr:spPr>
        <a:xfrm>
          <a:off x="18389111" y="1351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人件費については、町域が広いことから、支所等の出先機関が多いため、類似団体に比べ金額が大きくなっている。</a:t>
          </a:r>
        </a:p>
        <a:p>
          <a:r>
            <a:rPr kumimoji="1" lang="ja-JP" altLang="en-US" sz="1300">
              <a:latin typeface="ＭＳ Ｐゴシック" panose="020B0600070205080204" pitchFamily="50" charset="-128"/>
              <a:ea typeface="ＭＳ Ｐゴシック" panose="020B0600070205080204" pitchFamily="50" charset="-128"/>
            </a:rPr>
            <a:t>物件費については、ふるさと寄附をしていただいた方に、町のＰＲを行う振興事業を行っていることから類似団体に比べ金額が大きくなっている。</a:t>
          </a:r>
        </a:p>
        <a:p>
          <a:r>
            <a:rPr kumimoji="1" lang="ja-JP" altLang="en-US" sz="1300">
              <a:latin typeface="ＭＳ Ｐゴシック" panose="020B0600070205080204" pitchFamily="50" charset="-128"/>
              <a:ea typeface="ＭＳ Ｐゴシック" panose="020B0600070205080204" pitchFamily="50" charset="-128"/>
            </a:rPr>
            <a:t>扶助費については、民生費にかかわる扶助費が少ないことから、類似団体に比べ金額が小さくなっている。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普通建設事業費につては、新東名関連町道整備事業や、東名足柄関連町道整備事業により、類似団体に比べ金額が大きくなっている。</a:t>
          </a:r>
        </a:p>
        <a:p>
          <a:r>
            <a:rPr kumimoji="1" lang="ja-JP" altLang="en-US" sz="1300">
              <a:latin typeface="ＭＳ Ｐゴシック" panose="020B0600070205080204" pitchFamily="50" charset="-128"/>
              <a:ea typeface="ＭＳ Ｐゴシック" panose="020B0600070205080204" pitchFamily="50" charset="-128"/>
            </a:rPr>
            <a:t>積立金については、ふるさと寄附の一部を基金に積立をしたことから、類似団体に比べ金額が大きくなっている。</a:t>
          </a:r>
        </a:p>
        <a:p>
          <a:r>
            <a:rPr kumimoji="1" lang="ja-JP" altLang="en-US" sz="1300">
              <a:latin typeface="ＭＳ Ｐゴシック" panose="020B0600070205080204" pitchFamily="50" charset="-128"/>
              <a:ea typeface="ＭＳ Ｐゴシック" panose="020B0600070205080204" pitchFamily="50" charset="-128"/>
            </a:rPr>
            <a:t>繰出金については、特別会計に対する繰出金を法定内にとどめているため、類似団体に比べ金額が小さくなっている。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静岡県小山町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18,922
18,766
135.74
13,661,258
12,718,828
495,077
5,355,337
8,153,853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68.2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75692</xdr:rowOff>
    </xdr:from>
    <xdr:to>
      <xdr:col>24</xdr:col>
      <xdr:colOff>62865</xdr:colOff>
      <xdr:row>38</xdr:row>
      <xdr:rowOff>125984</xdr:rowOff>
    </xdr:to>
    <xdr:cxnSp macro="">
      <xdr:nvCxnSpPr>
        <xdr:cNvPr id="58" name="直線コネクタ 57"/>
        <xdr:cNvCxnSpPr/>
      </xdr:nvCxnSpPr>
      <xdr:spPr>
        <a:xfrm flipV="1">
          <a:off x="4633595" y="5219192"/>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129811</xdr:rowOff>
    </xdr:from>
    <xdr:ext cx="469744" cy="259045"/>
    <xdr:sp macro="" textlink="">
      <xdr:nvSpPr>
        <xdr:cNvPr id="59" name="議会費最小値テキスト"/>
        <xdr:cNvSpPr txBox="1"/>
      </xdr:nvSpPr>
      <xdr:spPr>
        <a:xfrm>
          <a:off x="4686300" y="664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125984</xdr:rowOff>
    </xdr:from>
    <xdr:to>
      <xdr:col>24</xdr:col>
      <xdr:colOff>152400</xdr:colOff>
      <xdr:row>38</xdr:row>
      <xdr:rowOff>125984</xdr:rowOff>
    </xdr:to>
    <xdr:cxnSp macro="">
      <xdr:nvCxnSpPr>
        <xdr:cNvPr id="60" name="直線コネクタ 59"/>
        <xdr:cNvCxnSpPr/>
      </xdr:nvCxnSpPr>
      <xdr:spPr>
        <a:xfrm>
          <a:off x="4546600" y="664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22369</xdr:rowOff>
    </xdr:from>
    <xdr:ext cx="469744" cy="259045"/>
    <xdr:sp macro="" textlink="">
      <xdr:nvSpPr>
        <xdr:cNvPr id="61" name="議会費最大値テキスト"/>
        <xdr:cNvSpPr txBox="1"/>
      </xdr:nvSpPr>
      <xdr:spPr>
        <a:xfrm>
          <a:off x="4686300" y="499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75692</xdr:rowOff>
    </xdr:from>
    <xdr:to>
      <xdr:col>24</xdr:col>
      <xdr:colOff>152400</xdr:colOff>
      <xdr:row>30</xdr:row>
      <xdr:rowOff>75692</xdr:rowOff>
    </xdr:to>
    <xdr:cxnSp macro="">
      <xdr:nvCxnSpPr>
        <xdr:cNvPr id="62" name="直線コネクタ 61"/>
        <xdr:cNvCxnSpPr/>
      </xdr:nvCxnSpPr>
      <xdr:spPr>
        <a:xfrm>
          <a:off x="4546600" y="521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2866</xdr:rowOff>
    </xdr:from>
    <xdr:to>
      <xdr:col>24</xdr:col>
      <xdr:colOff>63500</xdr:colOff>
      <xdr:row>36</xdr:row>
      <xdr:rowOff>55445</xdr:rowOff>
    </xdr:to>
    <xdr:cxnSp macro="">
      <xdr:nvCxnSpPr>
        <xdr:cNvPr id="63" name="直線コネクタ 62"/>
        <xdr:cNvCxnSpPr/>
      </xdr:nvCxnSpPr>
      <xdr:spPr>
        <a:xfrm flipV="1">
          <a:off x="3797300" y="6175066"/>
          <a:ext cx="838200" cy="5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27848</xdr:rowOff>
    </xdr:from>
    <xdr:ext cx="469744" cy="259045"/>
    <xdr:sp macro="" textlink="">
      <xdr:nvSpPr>
        <xdr:cNvPr id="64" name="議会費平均値テキスト"/>
        <xdr:cNvSpPr txBox="1"/>
      </xdr:nvSpPr>
      <xdr:spPr>
        <a:xfrm>
          <a:off x="4686300" y="5685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4971</xdr:rowOff>
    </xdr:from>
    <xdr:to>
      <xdr:col>24</xdr:col>
      <xdr:colOff>114300</xdr:colOff>
      <xdr:row>34</xdr:row>
      <xdr:rowOff>106571</xdr:rowOff>
    </xdr:to>
    <xdr:sp macro="" textlink="">
      <xdr:nvSpPr>
        <xdr:cNvPr id="65" name="フローチャート: 判断 64"/>
        <xdr:cNvSpPr/>
      </xdr:nvSpPr>
      <xdr:spPr>
        <a:xfrm>
          <a:off x="45847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75039</xdr:rowOff>
    </xdr:from>
    <xdr:to>
      <xdr:col>19</xdr:col>
      <xdr:colOff>177800</xdr:colOff>
      <xdr:row>36</xdr:row>
      <xdr:rowOff>55445</xdr:rowOff>
    </xdr:to>
    <xdr:cxnSp macro="">
      <xdr:nvCxnSpPr>
        <xdr:cNvPr id="66" name="直線コネクタ 65"/>
        <xdr:cNvCxnSpPr/>
      </xdr:nvCxnSpPr>
      <xdr:spPr>
        <a:xfrm>
          <a:off x="2908300" y="6075789"/>
          <a:ext cx="889000" cy="15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10196</xdr:rowOff>
    </xdr:from>
    <xdr:to>
      <xdr:col>20</xdr:col>
      <xdr:colOff>38100</xdr:colOff>
      <xdr:row>34</xdr:row>
      <xdr:rowOff>111796</xdr:rowOff>
    </xdr:to>
    <xdr:sp macro="" textlink="">
      <xdr:nvSpPr>
        <xdr:cNvPr id="67" name="フローチャート: 判断 66"/>
        <xdr:cNvSpPr/>
      </xdr:nvSpPr>
      <xdr:spPr>
        <a:xfrm>
          <a:off x="3746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128323</xdr:rowOff>
    </xdr:from>
    <xdr:ext cx="469744" cy="259045"/>
    <xdr:sp macro="" textlink="">
      <xdr:nvSpPr>
        <xdr:cNvPr id="68" name="テキスト ボックス 67"/>
        <xdr:cNvSpPr txBox="1"/>
      </xdr:nvSpPr>
      <xdr:spPr>
        <a:xfrm>
          <a:off x="3562428" y="561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75039</xdr:rowOff>
    </xdr:from>
    <xdr:to>
      <xdr:col>15</xdr:col>
      <xdr:colOff>50800</xdr:colOff>
      <xdr:row>36</xdr:row>
      <xdr:rowOff>18542</xdr:rowOff>
    </xdr:to>
    <xdr:cxnSp macro="">
      <xdr:nvCxnSpPr>
        <xdr:cNvPr id="69" name="直線コネクタ 68"/>
        <xdr:cNvCxnSpPr/>
      </xdr:nvCxnSpPr>
      <xdr:spPr>
        <a:xfrm flipV="1">
          <a:off x="2019300" y="6075789"/>
          <a:ext cx="889000" cy="11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17707</xdr:rowOff>
    </xdr:from>
    <xdr:to>
      <xdr:col>15</xdr:col>
      <xdr:colOff>101600</xdr:colOff>
      <xdr:row>33</xdr:row>
      <xdr:rowOff>119307</xdr:rowOff>
    </xdr:to>
    <xdr:sp macro="" textlink="">
      <xdr:nvSpPr>
        <xdr:cNvPr id="70" name="フローチャート: 判断 69"/>
        <xdr:cNvSpPr/>
      </xdr:nvSpPr>
      <xdr:spPr>
        <a:xfrm>
          <a:off x="2857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135834</xdr:rowOff>
    </xdr:from>
    <xdr:ext cx="469744" cy="259045"/>
    <xdr:sp macro="" textlink="">
      <xdr:nvSpPr>
        <xdr:cNvPr id="71" name="テキスト ボックス 70"/>
        <xdr:cNvSpPr txBox="1"/>
      </xdr:nvSpPr>
      <xdr:spPr>
        <a:xfrm>
          <a:off x="2673428" y="545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18542</xdr:rowOff>
    </xdr:from>
    <xdr:to>
      <xdr:col>10</xdr:col>
      <xdr:colOff>114300</xdr:colOff>
      <xdr:row>36</xdr:row>
      <xdr:rowOff>22134</xdr:rowOff>
    </xdr:to>
    <xdr:cxnSp macro="">
      <xdr:nvCxnSpPr>
        <xdr:cNvPr id="72" name="直線コネクタ 71"/>
        <xdr:cNvCxnSpPr/>
      </xdr:nvCxnSpPr>
      <xdr:spPr>
        <a:xfrm flipV="1">
          <a:off x="1130300" y="6190742"/>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25219</xdr:rowOff>
    </xdr:from>
    <xdr:to>
      <xdr:col>10</xdr:col>
      <xdr:colOff>165100</xdr:colOff>
      <xdr:row>37</xdr:row>
      <xdr:rowOff>126819</xdr:rowOff>
    </xdr:to>
    <xdr:sp macro="" textlink="">
      <xdr:nvSpPr>
        <xdr:cNvPr id="73" name="フローチャート: 判断 72"/>
        <xdr:cNvSpPr/>
      </xdr:nvSpPr>
      <xdr:spPr>
        <a:xfrm>
          <a:off x="1968500" y="6368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117946</xdr:rowOff>
    </xdr:from>
    <xdr:ext cx="469744" cy="259045"/>
    <xdr:sp macro="" textlink="">
      <xdr:nvSpPr>
        <xdr:cNvPr id="74" name="テキスト ボックス 73"/>
        <xdr:cNvSpPr txBox="1"/>
      </xdr:nvSpPr>
      <xdr:spPr>
        <a:xfrm>
          <a:off x="1784428" y="646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50365</xdr:rowOff>
    </xdr:from>
    <xdr:to>
      <xdr:col>6</xdr:col>
      <xdr:colOff>38100</xdr:colOff>
      <xdr:row>37</xdr:row>
      <xdr:rowOff>151965</xdr:rowOff>
    </xdr:to>
    <xdr:sp macro="" textlink="">
      <xdr:nvSpPr>
        <xdr:cNvPr id="75" name="フローチャート: 判断 74"/>
        <xdr:cNvSpPr/>
      </xdr:nvSpPr>
      <xdr:spPr>
        <a:xfrm>
          <a:off x="1079500" y="639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143091</xdr:rowOff>
    </xdr:from>
    <xdr:ext cx="469744" cy="259045"/>
    <xdr:sp macro="" textlink="">
      <xdr:nvSpPr>
        <xdr:cNvPr id="76" name="テキスト ボックス 75"/>
        <xdr:cNvSpPr txBox="1"/>
      </xdr:nvSpPr>
      <xdr:spPr>
        <a:xfrm>
          <a:off x="895428" y="648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123516</xdr:rowOff>
    </xdr:from>
    <xdr:to>
      <xdr:col>24</xdr:col>
      <xdr:colOff>114300</xdr:colOff>
      <xdr:row>36</xdr:row>
      <xdr:rowOff>53666</xdr:rowOff>
    </xdr:to>
    <xdr:sp macro="" textlink="">
      <xdr:nvSpPr>
        <xdr:cNvPr id="82" name="楕円 81"/>
        <xdr:cNvSpPr/>
      </xdr:nvSpPr>
      <xdr:spPr>
        <a:xfrm>
          <a:off x="4584700" y="612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101943</xdr:rowOff>
    </xdr:from>
    <xdr:ext cx="469744" cy="259045"/>
    <xdr:sp macro="" textlink="">
      <xdr:nvSpPr>
        <xdr:cNvPr id="83" name="議会費該当値テキスト"/>
        <xdr:cNvSpPr txBox="1"/>
      </xdr:nvSpPr>
      <xdr:spPr>
        <a:xfrm>
          <a:off x="4686300" y="610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4645</xdr:rowOff>
    </xdr:from>
    <xdr:to>
      <xdr:col>20</xdr:col>
      <xdr:colOff>38100</xdr:colOff>
      <xdr:row>36</xdr:row>
      <xdr:rowOff>106245</xdr:rowOff>
    </xdr:to>
    <xdr:sp macro="" textlink="">
      <xdr:nvSpPr>
        <xdr:cNvPr id="84" name="楕円 83"/>
        <xdr:cNvSpPr/>
      </xdr:nvSpPr>
      <xdr:spPr>
        <a:xfrm>
          <a:off x="3746500" y="617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97372</xdr:rowOff>
    </xdr:from>
    <xdr:ext cx="469744" cy="259045"/>
    <xdr:sp macro="" textlink="">
      <xdr:nvSpPr>
        <xdr:cNvPr id="85" name="テキスト ボックス 84"/>
        <xdr:cNvSpPr txBox="1"/>
      </xdr:nvSpPr>
      <xdr:spPr>
        <a:xfrm>
          <a:off x="3562428" y="626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24239</xdr:rowOff>
    </xdr:from>
    <xdr:to>
      <xdr:col>15</xdr:col>
      <xdr:colOff>101600</xdr:colOff>
      <xdr:row>35</xdr:row>
      <xdr:rowOff>125839</xdr:rowOff>
    </xdr:to>
    <xdr:sp macro="" textlink="">
      <xdr:nvSpPr>
        <xdr:cNvPr id="86" name="楕円 85"/>
        <xdr:cNvSpPr/>
      </xdr:nvSpPr>
      <xdr:spPr>
        <a:xfrm>
          <a:off x="2857500" y="602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116966</xdr:rowOff>
    </xdr:from>
    <xdr:ext cx="469744" cy="259045"/>
    <xdr:sp macro="" textlink="">
      <xdr:nvSpPr>
        <xdr:cNvPr id="87" name="テキスト ボックス 86"/>
        <xdr:cNvSpPr txBox="1"/>
      </xdr:nvSpPr>
      <xdr:spPr>
        <a:xfrm>
          <a:off x="2673428" y="6117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139192</xdr:rowOff>
    </xdr:from>
    <xdr:to>
      <xdr:col>10</xdr:col>
      <xdr:colOff>165100</xdr:colOff>
      <xdr:row>36</xdr:row>
      <xdr:rowOff>69342</xdr:rowOff>
    </xdr:to>
    <xdr:sp macro="" textlink="">
      <xdr:nvSpPr>
        <xdr:cNvPr id="88" name="楕円 87"/>
        <xdr:cNvSpPr/>
      </xdr:nvSpPr>
      <xdr:spPr>
        <a:xfrm>
          <a:off x="1968500" y="613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85869</xdr:rowOff>
    </xdr:from>
    <xdr:ext cx="469744" cy="259045"/>
    <xdr:sp macro="" textlink="">
      <xdr:nvSpPr>
        <xdr:cNvPr id="89" name="テキスト ボックス 88"/>
        <xdr:cNvSpPr txBox="1"/>
      </xdr:nvSpPr>
      <xdr:spPr>
        <a:xfrm>
          <a:off x="1784428" y="5915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142784</xdr:rowOff>
    </xdr:from>
    <xdr:to>
      <xdr:col>6</xdr:col>
      <xdr:colOff>38100</xdr:colOff>
      <xdr:row>36</xdr:row>
      <xdr:rowOff>72934</xdr:rowOff>
    </xdr:to>
    <xdr:sp macro="" textlink="">
      <xdr:nvSpPr>
        <xdr:cNvPr id="90" name="楕円 89"/>
        <xdr:cNvSpPr/>
      </xdr:nvSpPr>
      <xdr:spPr>
        <a:xfrm>
          <a:off x="1079500" y="614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89461</xdr:rowOff>
    </xdr:from>
    <xdr:ext cx="469744" cy="259045"/>
    <xdr:sp macro="" textlink="">
      <xdr:nvSpPr>
        <xdr:cNvPr id="91" name="テキスト ボックス 90"/>
        <xdr:cNvSpPr txBox="1"/>
      </xdr:nvSpPr>
      <xdr:spPr>
        <a:xfrm>
          <a:off x="895428" y="5918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169342</xdr:rowOff>
    </xdr:from>
    <xdr:to>
      <xdr:col>24</xdr:col>
      <xdr:colOff>62865</xdr:colOff>
      <xdr:row>57</xdr:row>
      <xdr:rowOff>120254</xdr:rowOff>
    </xdr:to>
    <xdr:cxnSp macro="">
      <xdr:nvCxnSpPr>
        <xdr:cNvPr id="115" name="直線コネクタ 114"/>
        <xdr:cNvCxnSpPr/>
      </xdr:nvCxnSpPr>
      <xdr:spPr>
        <a:xfrm flipV="1">
          <a:off x="4633595" y="8570392"/>
          <a:ext cx="1270" cy="1322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124081</xdr:rowOff>
    </xdr:from>
    <xdr:ext cx="534377" cy="259045"/>
    <xdr:sp macro="" textlink="">
      <xdr:nvSpPr>
        <xdr:cNvPr id="116" name="総務費最小値テキスト"/>
        <xdr:cNvSpPr txBox="1"/>
      </xdr:nvSpPr>
      <xdr:spPr>
        <a:xfrm>
          <a:off x="4686300" y="989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120254</xdr:rowOff>
    </xdr:from>
    <xdr:to>
      <xdr:col>24</xdr:col>
      <xdr:colOff>152400</xdr:colOff>
      <xdr:row>57</xdr:row>
      <xdr:rowOff>120254</xdr:rowOff>
    </xdr:to>
    <xdr:cxnSp macro="">
      <xdr:nvCxnSpPr>
        <xdr:cNvPr id="117" name="直線コネクタ 116"/>
        <xdr:cNvCxnSpPr/>
      </xdr:nvCxnSpPr>
      <xdr:spPr>
        <a:xfrm>
          <a:off x="4546600" y="989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116019</xdr:rowOff>
    </xdr:from>
    <xdr:ext cx="599010" cy="259045"/>
    <xdr:sp macro="" textlink="">
      <xdr:nvSpPr>
        <xdr:cNvPr id="118" name="総務費最大値テキスト"/>
        <xdr:cNvSpPr txBox="1"/>
      </xdr:nvSpPr>
      <xdr:spPr>
        <a:xfrm>
          <a:off x="4686300" y="834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208,610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169342</xdr:rowOff>
    </xdr:from>
    <xdr:to>
      <xdr:col>24</xdr:col>
      <xdr:colOff>152400</xdr:colOff>
      <xdr:row>49</xdr:row>
      <xdr:rowOff>169342</xdr:rowOff>
    </xdr:to>
    <xdr:cxnSp macro="">
      <xdr:nvCxnSpPr>
        <xdr:cNvPr id="119" name="直線コネクタ 118"/>
        <xdr:cNvCxnSpPr/>
      </xdr:nvCxnSpPr>
      <xdr:spPr>
        <a:xfrm>
          <a:off x="4546600" y="8570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49</xdr:row>
      <xdr:rowOff>169342</xdr:rowOff>
    </xdr:from>
    <xdr:to>
      <xdr:col>24</xdr:col>
      <xdr:colOff>63500</xdr:colOff>
      <xdr:row>52</xdr:row>
      <xdr:rowOff>116825</xdr:rowOff>
    </xdr:to>
    <xdr:cxnSp macro="">
      <xdr:nvCxnSpPr>
        <xdr:cNvPr id="120" name="直線コネクタ 119"/>
        <xdr:cNvCxnSpPr/>
      </xdr:nvCxnSpPr>
      <xdr:spPr>
        <a:xfrm flipV="1">
          <a:off x="3797300" y="8570392"/>
          <a:ext cx="838200" cy="46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28000</xdr:rowOff>
    </xdr:from>
    <xdr:ext cx="534377" cy="259045"/>
    <xdr:sp macro="" textlink="">
      <xdr:nvSpPr>
        <xdr:cNvPr id="121" name="総務費平均値テキスト"/>
        <xdr:cNvSpPr txBox="1"/>
      </xdr:nvSpPr>
      <xdr:spPr>
        <a:xfrm>
          <a:off x="4686300" y="9457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49573</xdr:rowOff>
    </xdr:from>
    <xdr:to>
      <xdr:col>24</xdr:col>
      <xdr:colOff>114300</xdr:colOff>
      <xdr:row>55</xdr:row>
      <xdr:rowOff>151173</xdr:rowOff>
    </xdr:to>
    <xdr:sp macro="" textlink="">
      <xdr:nvSpPr>
        <xdr:cNvPr id="122" name="フローチャート: 判断 121"/>
        <xdr:cNvSpPr/>
      </xdr:nvSpPr>
      <xdr:spPr>
        <a:xfrm>
          <a:off x="4584700" y="947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116825</xdr:rowOff>
    </xdr:from>
    <xdr:to>
      <xdr:col>19</xdr:col>
      <xdr:colOff>177800</xdr:colOff>
      <xdr:row>53</xdr:row>
      <xdr:rowOff>75433</xdr:rowOff>
    </xdr:to>
    <xdr:cxnSp macro="">
      <xdr:nvCxnSpPr>
        <xdr:cNvPr id="123" name="直線コネクタ 122"/>
        <xdr:cNvCxnSpPr/>
      </xdr:nvCxnSpPr>
      <xdr:spPr>
        <a:xfrm flipV="1">
          <a:off x="2908300" y="9032225"/>
          <a:ext cx="889000" cy="13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59989</xdr:rowOff>
    </xdr:from>
    <xdr:to>
      <xdr:col>20</xdr:col>
      <xdr:colOff>38100</xdr:colOff>
      <xdr:row>55</xdr:row>
      <xdr:rowOff>161589</xdr:rowOff>
    </xdr:to>
    <xdr:sp macro="" textlink="">
      <xdr:nvSpPr>
        <xdr:cNvPr id="124" name="フローチャート: 判断 123"/>
        <xdr:cNvSpPr/>
      </xdr:nvSpPr>
      <xdr:spPr>
        <a:xfrm>
          <a:off x="3746500" y="948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152716</xdr:rowOff>
    </xdr:from>
    <xdr:ext cx="534377" cy="259045"/>
    <xdr:sp macro="" textlink="">
      <xdr:nvSpPr>
        <xdr:cNvPr id="125" name="テキスト ボックス 124"/>
        <xdr:cNvSpPr txBox="1"/>
      </xdr:nvSpPr>
      <xdr:spPr>
        <a:xfrm>
          <a:off x="3530111" y="958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75433</xdr:rowOff>
    </xdr:from>
    <xdr:to>
      <xdr:col>15</xdr:col>
      <xdr:colOff>50800</xdr:colOff>
      <xdr:row>54</xdr:row>
      <xdr:rowOff>120178</xdr:rowOff>
    </xdr:to>
    <xdr:cxnSp macro="">
      <xdr:nvCxnSpPr>
        <xdr:cNvPr id="126" name="直線コネクタ 125"/>
        <xdr:cNvCxnSpPr/>
      </xdr:nvCxnSpPr>
      <xdr:spPr>
        <a:xfrm flipV="1">
          <a:off x="2019300" y="9162283"/>
          <a:ext cx="889000" cy="21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72784</xdr:rowOff>
    </xdr:from>
    <xdr:to>
      <xdr:col>15</xdr:col>
      <xdr:colOff>101600</xdr:colOff>
      <xdr:row>56</xdr:row>
      <xdr:rowOff>2934</xdr:rowOff>
    </xdr:to>
    <xdr:sp macro="" textlink="">
      <xdr:nvSpPr>
        <xdr:cNvPr id="127" name="フローチャート: 判断 126"/>
        <xdr:cNvSpPr/>
      </xdr:nvSpPr>
      <xdr:spPr>
        <a:xfrm>
          <a:off x="2857500" y="950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165511</xdr:rowOff>
    </xdr:from>
    <xdr:ext cx="534377" cy="259045"/>
    <xdr:sp macro="" textlink="">
      <xdr:nvSpPr>
        <xdr:cNvPr id="128" name="テキスト ボックス 127"/>
        <xdr:cNvSpPr txBox="1"/>
      </xdr:nvSpPr>
      <xdr:spPr>
        <a:xfrm>
          <a:off x="2641111" y="959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83388</xdr:rowOff>
    </xdr:from>
    <xdr:to>
      <xdr:col>10</xdr:col>
      <xdr:colOff>114300</xdr:colOff>
      <xdr:row>54</xdr:row>
      <xdr:rowOff>120178</xdr:rowOff>
    </xdr:to>
    <xdr:cxnSp macro="">
      <xdr:nvCxnSpPr>
        <xdr:cNvPr id="129" name="直線コネクタ 128"/>
        <xdr:cNvCxnSpPr/>
      </xdr:nvCxnSpPr>
      <xdr:spPr>
        <a:xfrm>
          <a:off x="1130300" y="9341688"/>
          <a:ext cx="889000" cy="3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98867</xdr:rowOff>
    </xdr:from>
    <xdr:to>
      <xdr:col>10</xdr:col>
      <xdr:colOff>165100</xdr:colOff>
      <xdr:row>57</xdr:row>
      <xdr:rowOff>29017</xdr:rowOff>
    </xdr:to>
    <xdr:sp macro="" textlink="">
      <xdr:nvSpPr>
        <xdr:cNvPr id="130" name="フローチャート: 判断 129"/>
        <xdr:cNvSpPr/>
      </xdr:nvSpPr>
      <xdr:spPr>
        <a:xfrm>
          <a:off x="1968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20144</xdr:rowOff>
    </xdr:from>
    <xdr:ext cx="534377" cy="259045"/>
    <xdr:sp macro="" textlink="">
      <xdr:nvSpPr>
        <xdr:cNvPr id="131" name="テキスト ボックス 130"/>
        <xdr:cNvSpPr txBox="1"/>
      </xdr:nvSpPr>
      <xdr:spPr>
        <a:xfrm>
          <a:off x="1752111" y="979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86926</xdr:rowOff>
    </xdr:from>
    <xdr:to>
      <xdr:col>6</xdr:col>
      <xdr:colOff>38100</xdr:colOff>
      <xdr:row>57</xdr:row>
      <xdr:rowOff>17076</xdr:rowOff>
    </xdr:to>
    <xdr:sp macro="" textlink="">
      <xdr:nvSpPr>
        <xdr:cNvPr id="132" name="フローチャート: 判断 131"/>
        <xdr:cNvSpPr/>
      </xdr:nvSpPr>
      <xdr:spPr>
        <a:xfrm>
          <a:off x="1079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8203</xdr:rowOff>
    </xdr:from>
    <xdr:ext cx="534377" cy="259045"/>
    <xdr:sp macro="" textlink="">
      <xdr:nvSpPr>
        <xdr:cNvPr id="133" name="テキスト ボックス 132"/>
        <xdr:cNvSpPr txBox="1"/>
      </xdr:nvSpPr>
      <xdr:spPr>
        <a:xfrm>
          <a:off x="863111" y="978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49</xdr:row>
      <xdr:rowOff>118542</xdr:rowOff>
    </xdr:from>
    <xdr:to>
      <xdr:col>24</xdr:col>
      <xdr:colOff>114300</xdr:colOff>
      <xdr:row>50</xdr:row>
      <xdr:rowOff>48692</xdr:rowOff>
    </xdr:to>
    <xdr:sp macro="" textlink="">
      <xdr:nvSpPr>
        <xdr:cNvPr id="139" name="楕円 138"/>
        <xdr:cNvSpPr/>
      </xdr:nvSpPr>
      <xdr:spPr>
        <a:xfrm>
          <a:off x="4584700" y="851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49</xdr:row>
      <xdr:rowOff>71569</xdr:rowOff>
    </xdr:from>
    <xdr:ext cx="599010" cy="259045"/>
    <xdr:sp macro="" textlink="">
      <xdr:nvSpPr>
        <xdr:cNvPr id="140" name="総務費該当値テキスト"/>
        <xdr:cNvSpPr txBox="1"/>
      </xdr:nvSpPr>
      <xdr:spPr>
        <a:xfrm>
          <a:off x="4686300" y="8472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66025</xdr:rowOff>
    </xdr:from>
    <xdr:to>
      <xdr:col>20</xdr:col>
      <xdr:colOff>38100</xdr:colOff>
      <xdr:row>52</xdr:row>
      <xdr:rowOff>167625</xdr:rowOff>
    </xdr:to>
    <xdr:sp macro="" textlink="">
      <xdr:nvSpPr>
        <xdr:cNvPr id="141" name="楕円 140"/>
        <xdr:cNvSpPr/>
      </xdr:nvSpPr>
      <xdr:spPr>
        <a:xfrm>
          <a:off x="3746500" y="898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12702</xdr:rowOff>
    </xdr:from>
    <xdr:ext cx="599010" cy="259045"/>
    <xdr:sp macro="" textlink="">
      <xdr:nvSpPr>
        <xdr:cNvPr id="142" name="テキスト ボックス 141"/>
        <xdr:cNvSpPr txBox="1"/>
      </xdr:nvSpPr>
      <xdr:spPr>
        <a:xfrm>
          <a:off x="3497795" y="875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24633</xdr:rowOff>
    </xdr:from>
    <xdr:to>
      <xdr:col>15</xdr:col>
      <xdr:colOff>101600</xdr:colOff>
      <xdr:row>53</xdr:row>
      <xdr:rowOff>126233</xdr:rowOff>
    </xdr:to>
    <xdr:sp macro="" textlink="">
      <xdr:nvSpPr>
        <xdr:cNvPr id="143" name="楕円 142"/>
        <xdr:cNvSpPr/>
      </xdr:nvSpPr>
      <xdr:spPr>
        <a:xfrm>
          <a:off x="2857500" y="911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142760</xdr:rowOff>
    </xdr:from>
    <xdr:ext cx="599010" cy="259045"/>
    <xdr:sp macro="" textlink="">
      <xdr:nvSpPr>
        <xdr:cNvPr id="144" name="テキスト ボックス 143"/>
        <xdr:cNvSpPr txBox="1"/>
      </xdr:nvSpPr>
      <xdr:spPr>
        <a:xfrm>
          <a:off x="2608795" y="8886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69378</xdr:rowOff>
    </xdr:from>
    <xdr:to>
      <xdr:col>10</xdr:col>
      <xdr:colOff>165100</xdr:colOff>
      <xdr:row>54</xdr:row>
      <xdr:rowOff>170978</xdr:rowOff>
    </xdr:to>
    <xdr:sp macro="" textlink="">
      <xdr:nvSpPr>
        <xdr:cNvPr id="145" name="楕円 144"/>
        <xdr:cNvSpPr/>
      </xdr:nvSpPr>
      <xdr:spPr>
        <a:xfrm>
          <a:off x="1968500" y="932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16055</xdr:rowOff>
    </xdr:from>
    <xdr:ext cx="599010" cy="259045"/>
    <xdr:sp macro="" textlink="">
      <xdr:nvSpPr>
        <xdr:cNvPr id="146" name="テキスト ボックス 145"/>
        <xdr:cNvSpPr txBox="1"/>
      </xdr:nvSpPr>
      <xdr:spPr>
        <a:xfrm>
          <a:off x="1719795" y="9102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32588</xdr:rowOff>
    </xdr:from>
    <xdr:to>
      <xdr:col>6</xdr:col>
      <xdr:colOff>38100</xdr:colOff>
      <xdr:row>54</xdr:row>
      <xdr:rowOff>134188</xdr:rowOff>
    </xdr:to>
    <xdr:sp macro="" textlink="">
      <xdr:nvSpPr>
        <xdr:cNvPr id="147" name="楕円 146"/>
        <xdr:cNvSpPr/>
      </xdr:nvSpPr>
      <xdr:spPr>
        <a:xfrm>
          <a:off x="1079500" y="929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150715</xdr:rowOff>
    </xdr:from>
    <xdr:ext cx="599010" cy="259045"/>
    <xdr:sp macro="" textlink="">
      <xdr:nvSpPr>
        <xdr:cNvPr id="148" name="テキスト ボックス 147"/>
        <xdr:cNvSpPr txBox="1"/>
      </xdr:nvSpPr>
      <xdr:spPr>
        <a:xfrm>
          <a:off x="830795" y="9066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127660</xdr:rowOff>
    </xdr:from>
    <xdr:to>
      <xdr:col>24</xdr:col>
      <xdr:colOff>62865</xdr:colOff>
      <xdr:row>79</xdr:row>
      <xdr:rowOff>59386</xdr:rowOff>
    </xdr:to>
    <xdr:cxnSp macro="">
      <xdr:nvCxnSpPr>
        <xdr:cNvPr id="175" name="直線コネクタ 174"/>
        <xdr:cNvCxnSpPr/>
      </xdr:nvCxnSpPr>
      <xdr:spPr>
        <a:xfrm flipV="1">
          <a:off x="4633595" y="12129160"/>
          <a:ext cx="1270" cy="1474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63213</xdr:rowOff>
    </xdr:from>
    <xdr:ext cx="534377" cy="259045"/>
    <xdr:sp macro="" textlink="">
      <xdr:nvSpPr>
        <xdr:cNvPr id="176" name="民生費最小値テキスト"/>
        <xdr:cNvSpPr txBox="1"/>
      </xdr:nvSpPr>
      <xdr:spPr>
        <a:xfrm>
          <a:off x="4686300" y="1360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59386</xdr:rowOff>
    </xdr:from>
    <xdr:to>
      <xdr:col>24</xdr:col>
      <xdr:colOff>152400</xdr:colOff>
      <xdr:row>79</xdr:row>
      <xdr:rowOff>59386</xdr:rowOff>
    </xdr:to>
    <xdr:cxnSp macro="">
      <xdr:nvCxnSpPr>
        <xdr:cNvPr id="177" name="直線コネクタ 176"/>
        <xdr:cNvCxnSpPr/>
      </xdr:nvCxnSpPr>
      <xdr:spPr>
        <a:xfrm>
          <a:off x="4546600" y="136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74337</xdr:rowOff>
    </xdr:from>
    <xdr:ext cx="599010" cy="259045"/>
    <xdr:sp macro="" textlink="">
      <xdr:nvSpPr>
        <xdr:cNvPr id="178" name="民生費最大値テキスト"/>
        <xdr:cNvSpPr txBox="1"/>
      </xdr:nvSpPr>
      <xdr:spPr>
        <a:xfrm>
          <a:off x="4686300" y="11904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127660</xdr:rowOff>
    </xdr:from>
    <xdr:to>
      <xdr:col>24</xdr:col>
      <xdr:colOff>152400</xdr:colOff>
      <xdr:row>70</xdr:row>
      <xdr:rowOff>127660</xdr:rowOff>
    </xdr:to>
    <xdr:cxnSp macro="">
      <xdr:nvCxnSpPr>
        <xdr:cNvPr id="179" name="直線コネクタ 178"/>
        <xdr:cNvCxnSpPr/>
      </xdr:nvCxnSpPr>
      <xdr:spPr>
        <a:xfrm>
          <a:off x="4546600" y="1212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83203</xdr:rowOff>
    </xdr:from>
    <xdr:to>
      <xdr:col>24</xdr:col>
      <xdr:colOff>63500</xdr:colOff>
      <xdr:row>78</xdr:row>
      <xdr:rowOff>148844</xdr:rowOff>
    </xdr:to>
    <xdr:cxnSp macro="">
      <xdr:nvCxnSpPr>
        <xdr:cNvPr id="180" name="直線コネクタ 179"/>
        <xdr:cNvCxnSpPr/>
      </xdr:nvCxnSpPr>
      <xdr:spPr>
        <a:xfrm flipV="1">
          <a:off x="3797300" y="13456303"/>
          <a:ext cx="838200" cy="6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20086</xdr:rowOff>
    </xdr:from>
    <xdr:ext cx="599010" cy="259045"/>
    <xdr:sp macro="" textlink="">
      <xdr:nvSpPr>
        <xdr:cNvPr id="181" name="民生費平均値テキスト"/>
        <xdr:cNvSpPr txBox="1"/>
      </xdr:nvSpPr>
      <xdr:spPr>
        <a:xfrm>
          <a:off x="4686300" y="12878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168659</xdr:rowOff>
    </xdr:from>
    <xdr:to>
      <xdr:col>24</xdr:col>
      <xdr:colOff>114300</xdr:colOff>
      <xdr:row>76</xdr:row>
      <xdr:rowOff>98809</xdr:rowOff>
    </xdr:to>
    <xdr:sp macro="" textlink="">
      <xdr:nvSpPr>
        <xdr:cNvPr id="182" name="フローチャート: 判断 181"/>
        <xdr:cNvSpPr/>
      </xdr:nvSpPr>
      <xdr:spPr>
        <a:xfrm>
          <a:off x="45847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93534</xdr:rowOff>
    </xdr:from>
    <xdr:to>
      <xdr:col>19</xdr:col>
      <xdr:colOff>177800</xdr:colOff>
      <xdr:row>78</xdr:row>
      <xdr:rowOff>148844</xdr:rowOff>
    </xdr:to>
    <xdr:cxnSp macro="">
      <xdr:nvCxnSpPr>
        <xdr:cNvPr id="183" name="直線コネクタ 182"/>
        <xdr:cNvCxnSpPr/>
      </xdr:nvCxnSpPr>
      <xdr:spPr>
        <a:xfrm>
          <a:off x="2908300" y="13295184"/>
          <a:ext cx="889000" cy="22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10272</xdr:rowOff>
    </xdr:from>
    <xdr:to>
      <xdr:col>20</xdr:col>
      <xdr:colOff>38100</xdr:colOff>
      <xdr:row>76</xdr:row>
      <xdr:rowOff>111872</xdr:rowOff>
    </xdr:to>
    <xdr:sp macro="" textlink="">
      <xdr:nvSpPr>
        <xdr:cNvPr id="184" name="フローチャート: 判断 183"/>
        <xdr:cNvSpPr/>
      </xdr:nvSpPr>
      <xdr:spPr>
        <a:xfrm>
          <a:off x="3746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128399</xdr:rowOff>
    </xdr:from>
    <xdr:ext cx="599010" cy="259045"/>
    <xdr:sp macro="" textlink="">
      <xdr:nvSpPr>
        <xdr:cNvPr id="185" name="テキスト ボックス 184"/>
        <xdr:cNvSpPr txBox="1"/>
      </xdr:nvSpPr>
      <xdr:spPr>
        <a:xfrm>
          <a:off x="3497795" y="12815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93534</xdr:rowOff>
    </xdr:from>
    <xdr:to>
      <xdr:col>15</xdr:col>
      <xdr:colOff>50800</xdr:colOff>
      <xdr:row>79</xdr:row>
      <xdr:rowOff>45300</xdr:rowOff>
    </xdr:to>
    <xdr:cxnSp macro="">
      <xdr:nvCxnSpPr>
        <xdr:cNvPr id="186" name="直線コネクタ 185"/>
        <xdr:cNvCxnSpPr/>
      </xdr:nvCxnSpPr>
      <xdr:spPr>
        <a:xfrm flipV="1">
          <a:off x="2019300" y="13295184"/>
          <a:ext cx="889000" cy="29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113371</xdr:rowOff>
    </xdr:from>
    <xdr:to>
      <xdr:col>15</xdr:col>
      <xdr:colOff>101600</xdr:colOff>
      <xdr:row>77</xdr:row>
      <xdr:rowOff>43521</xdr:rowOff>
    </xdr:to>
    <xdr:sp macro="" textlink="">
      <xdr:nvSpPr>
        <xdr:cNvPr id="187" name="フローチャート: 判断 186"/>
        <xdr:cNvSpPr/>
      </xdr:nvSpPr>
      <xdr:spPr>
        <a:xfrm>
          <a:off x="2857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60048</xdr:rowOff>
    </xdr:from>
    <xdr:ext cx="599010" cy="259045"/>
    <xdr:sp macro="" textlink="">
      <xdr:nvSpPr>
        <xdr:cNvPr id="188" name="テキスト ボックス 187"/>
        <xdr:cNvSpPr txBox="1"/>
      </xdr:nvSpPr>
      <xdr:spPr>
        <a:xfrm>
          <a:off x="2608795" y="12918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69292</xdr:rowOff>
    </xdr:from>
    <xdr:to>
      <xdr:col>10</xdr:col>
      <xdr:colOff>114300</xdr:colOff>
      <xdr:row>79</xdr:row>
      <xdr:rowOff>45300</xdr:rowOff>
    </xdr:to>
    <xdr:cxnSp macro="">
      <xdr:nvCxnSpPr>
        <xdr:cNvPr id="189" name="直線コネクタ 188"/>
        <xdr:cNvCxnSpPr/>
      </xdr:nvCxnSpPr>
      <xdr:spPr>
        <a:xfrm>
          <a:off x="1130300" y="13442392"/>
          <a:ext cx="889000" cy="147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154257</xdr:rowOff>
    </xdr:from>
    <xdr:to>
      <xdr:col>10</xdr:col>
      <xdr:colOff>165100</xdr:colOff>
      <xdr:row>78</xdr:row>
      <xdr:rowOff>84407</xdr:rowOff>
    </xdr:to>
    <xdr:sp macro="" textlink="">
      <xdr:nvSpPr>
        <xdr:cNvPr id="190" name="フローチャート: 判断 189"/>
        <xdr:cNvSpPr/>
      </xdr:nvSpPr>
      <xdr:spPr>
        <a:xfrm>
          <a:off x="1968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100934</xdr:rowOff>
    </xdr:from>
    <xdr:ext cx="599010" cy="259045"/>
    <xdr:sp macro="" textlink="">
      <xdr:nvSpPr>
        <xdr:cNvPr id="191" name="テキスト ボックス 190"/>
        <xdr:cNvSpPr txBox="1"/>
      </xdr:nvSpPr>
      <xdr:spPr>
        <a:xfrm>
          <a:off x="1719795" y="1313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32914</xdr:rowOff>
    </xdr:from>
    <xdr:to>
      <xdr:col>6</xdr:col>
      <xdr:colOff>38100</xdr:colOff>
      <xdr:row>78</xdr:row>
      <xdr:rowOff>134514</xdr:rowOff>
    </xdr:to>
    <xdr:sp macro="" textlink="">
      <xdr:nvSpPr>
        <xdr:cNvPr id="192" name="フローチャート: 判断 191"/>
        <xdr:cNvSpPr/>
      </xdr:nvSpPr>
      <xdr:spPr>
        <a:xfrm>
          <a:off x="1079500" y="1340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125641</xdr:rowOff>
    </xdr:from>
    <xdr:ext cx="599010" cy="259045"/>
    <xdr:sp macro="" textlink="">
      <xdr:nvSpPr>
        <xdr:cNvPr id="193" name="テキスト ボックス 192"/>
        <xdr:cNvSpPr txBox="1"/>
      </xdr:nvSpPr>
      <xdr:spPr>
        <a:xfrm>
          <a:off x="830795" y="13498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32403</xdr:rowOff>
    </xdr:from>
    <xdr:to>
      <xdr:col>24</xdr:col>
      <xdr:colOff>114300</xdr:colOff>
      <xdr:row>78</xdr:row>
      <xdr:rowOff>134003</xdr:rowOff>
    </xdr:to>
    <xdr:sp macro="" textlink="">
      <xdr:nvSpPr>
        <xdr:cNvPr id="199" name="楕円 198"/>
        <xdr:cNvSpPr/>
      </xdr:nvSpPr>
      <xdr:spPr>
        <a:xfrm>
          <a:off x="4584700" y="1340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10830</xdr:rowOff>
    </xdr:from>
    <xdr:ext cx="599010" cy="259045"/>
    <xdr:sp macro="" textlink="">
      <xdr:nvSpPr>
        <xdr:cNvPr id="200" name="民生費該当値テキスト"/>
        <xdr:cNvSpPr txBox="1"/>
      </xdr:nvSpPr>
      <xdr:spPr>
        <a:xfrm>
          <a:off x="4686300" y="13383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98044</xdr:rowOff>
    </xdr:from>
    <xdr:to>
      <xdr:col>20</xdr:col>
      <xdr:colOff>38100</xdr:colOff>
      <xdr:row>79</xdr:row>
      <xdr:rowOff>28194</xdr:rowOff>
    </xdr:to>
    <xdr:sp macro="" textlink="">
      <xdr:nvSpPr>
        <xdr:cNvPr id="201" name="楕円 200"/>
        <xdr:cNvSpPr/>
      </xdr:nvSpPr>
      <xdr:spPr>
        <a:xfrm>
          <a:off x="3746500" y="1347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19321</xdr:rowOff>
    </xdr:from>
    <xdr:ext cx="599010" cy="259045"/>
    <xdr:sp macro="" textlink="">
      <xdr:nvSpPr>
        <xdr:cNvPr id="202" name="テキスト ボックス 201"/>
        <xdr:cNvSpPr txBox="1"/>
      </xdr:nvSpPr>
      <xdr:spPr>
        <a:xfrm>
          <a:off x="3497795" y="13563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42734</xdr:rowOff>
    </xdr:from>
    <xdr:to>
      <xdr:col>15</xdr:col>
      <xdr:colOff>101600</xdr:colOff>
      <xdr:row>77</xdr:row>
      <xdr:rowOff>144334</xdr:rowOff>
    </xdr:to>
    <xdr:sp macro="" textlink="">
      <xdr:nvSpPr>
        <xdr:cNvPr id="203" name="楕円 202"/>
        <xdr:cNvSpPr/>
      </xdr:nvSpPr>
      <xdr:spPr>
        <a:xfrm>
          <a:off x="2857500" y="1324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135461</xdr:rowOff>
    </xdr:from>
    <xdr:ext cx="599010" cy="259045"/>
    <xdr:sp macro="" textlink="">
      <xdr:nvSpPr>
        <xdr:cNvPr id="204" name="テキスト ボックス 203"/>
        <xdr:cNvSpPr txBox="1"/>
      </xdr:nvSpPr>
      <xdr:spPr>
        <a:xfrm>
          <a:off x="2608795" y="13337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165950</xdr:rowOff>
    </xdr:from>
    <xdr:to>
      <xdr:col>10</xdr:col>
      <xdr:colOff>165100</xdr:colOff>
      <xdr:row>79</xdr:row>
      <xdr:rowOff>96100</xdr:rowOff>
    </xdr:to>
    <xdr:sp macro="" textlink="">
      <xdr:nvSpPr>
        <xdr:cNvPr id="205" name="楕円 204"/>
        <xdr:cNvSpPr/>
      </xdr:nvSpPr>
      <xdr:spPr>
        <a:xfrm>
          <a:off x="1968500" y="1353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87227</xdr:rowOff>
    </xdr:from>
    <xdr:ext cx="534377" cy="259045"/>
    <xdr:sp macro="" textlink="">
      <xdr:nvSpPr>
        <xdr:cNvPr id="206" name="テキスト ボックス 205"/>
        <xdr:cNvSpPr txBox="1"/>
      </xdr:nvSpPr>
      <xdr:spPr>
        <a:xfrm>
          <a:off x="1752111" y="1363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18492</xdr:rowOff>
    </xdr:from>
    <xdr:to>
      <xdr:col>6</xdr:col>
      <xdr:colOff>38100</xdr:colOff>
      <xdr:row>78</xdr:row>
      <xdr:rowOff>120092</xdr:rowOff>
    </xdr:to>
    <xdr:sp macro="" textlink="">
      <xdr:nvSpPr>
        <xdr:cNvPr id="207" name="楕円 206"/>
        <xdr:cNvSpPr/>
      </xdr:nvSpPr>
      <xdr:spPr>
        <a:xfrm>
          <a:off x="1079500" y="1339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136619</xdr:rowOff>
    </xdr:from>
    <xdr:ext cx="599010" cy="259045"/>
    <xdr:sp macro="" textlink="">
      <xdr:nvSpPr>
        <xdr:cNvPr id="208" name="テキスト ボックス 207"/>
        <xdr:cNvSpPr txBox="1"/>
      </xdr:nvSpPr>
      <xdr:spPr>
        <a:xfrm>
          <a:off x="830795" y="1316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20" name="テキスト ボックス 219"/>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91951</xdr:rowOff>
    </xdr:from>
    <xdr:to>
      <xdr:col>24</xdr:col>
      <xdr:colOff>62865</xdr:colOff>
      <xdr:row>97</xdr:row>
      <xdr:rowOff>83756</xdr:rowOff>
    </xdr:to>
    <xdr:cxnSp macro="">
      <xdr:nvCxnSpPr>
        <xdr:cNvPr id="228" name="直線コネクタ 227"/>
        <xdr:cNvCxnSpPr/>
      </xdr:nvCxnSpPr>
      <xdr:spPr>
        <a:xfrm flipV="1">
          <a:off x="4633595" y="15522451"/>
          <a:ext cx="1270" cy="1191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87583</xdr:rowOff>
    </xdr:from>
    <xdr:ext cx="534377" cy="259045"/>
    <xdr:sp macro="" textlink="">
      <xdr:nvSpPr>
        <xdr:cNvPr id="229" name="衛生費最小値テキスト"/>
        <xdr:cNvSpPr txBox="1"/>
      </xdr:nvSpPr>
      <xdr:spPr>
        <a:xfrm>
          <a:off x="4686300" y="1671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83756</xdr:rowOff>
    </xdr:from>
    <xdr:to>
      <xdr:col>24</xdr:col>
      <xdr:colOff>152400</xdr:colOff>
      <xdr:row>97</xdr:row>
      <xdr:rowOff>83756</xdr:rowOff>
    </xdr:to>
    <xdr:cxnSp macro="">
      <xdr:nvCxnSpPr>
        <xdr:cNvPr id="230" name="直線コネクタ 229"/>
        <xdr:cNvCxnSpPr/>
      </xdr:nvCxnSpPr>
      <xdr:spPr>
        <a:xfrm>
          <a:off x="4546600" y="16714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38628</xdr:rowOff>
    </xdr:from>
    <xdr:ext cx="599010" cy="259045"/>
    <xdr:sp macro="" textlink="">
      <xdr:nvSpPr>
        <xdr:cNvPr id="231" name="衛生費最大値テキスト"/>
        <xdr:cNvSpPr txBox="1"/>
      </xdr:nvSpPr>
      <xdr:spPr>
        <a:xfrm>
          <a:off x="4686300" y="15297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228,355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91951</xdr:rowOff>
    </xdr:from>
    <xdr:to>
      <xdr:col>24</xdr:col>
      <xdr:colOff>152400</xdr:colOff>
      <xdr:row>90</xdr:row>
      <xdr:rowOff>91951</xdr:rowOff>
    </xdr:to>
    <xdr:cxnSp macro="">
      <xdr:nvCxnSpPr>
        <xdr:cNvPr id="232" name="直線コネクタ 231"/>
        <xdr:cNvCxnSpPr/>
      </xdr:nvCxnSpPr>
      <xdr:spPr>
        <a:xfrm>
          <a:off x="4546600" y="15522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89362</xdr:rowOff>
    </xdr:from>
    <xdr:to>
      <xdr:col>24</xdr:col>
      <xdr:colOff>63500</xdr:colOff>
      <xdr:row>96</xdr:row>
      <xdr:rowOff>153547</xdr:rowOff>
    </xdr:to>
    <xdr:cxnSp macro="">
      <xdr:nvCxnSpPr>
        <xdr:cNvPr id="233" name="直線コネクタ 232"/>
        <xdr:cNvCxnSpPr/>
      </xdr:nvCxnSpPr>
      <xdr:spPr>
        <a:xfrm flipV="1">
          <a:off x="3797300" y="16548562"/>
          <a:ext cx="838200" cy="6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22441</xdr:rowOff>
    </xdr:from>
    <xdr:ext cx="534377" cy="259045"/>
    <xdr:sp macro="" textlink="">
      <xdr:nvSpPr>
        <xdr:cNvPr id="234" name="衛生費平均値テキスト"/>
        <xdr:cNvSpPr txBox="1"/>
      </xdr:nvSpPr>
      <xdr:spPr>
        <a:xfrm>
          <a:off x="4686300" y="16481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44014</xdr:rowOff>
    </xdr:from>
    <xdr:to>
      <xdr:col>24</xdr:col>
      <xdr:colOff>114300</xdr:colOff>
      <xdr:row>96</xdr:row>
      <xdr:rowOff>145614</xdr:rowOff>
    </xdr:to>
    <xdr:sp macro="" textlink="">
      <xdr:nvSpPr>
        <xdr:cNvPr id="235" name="フローチャート: 判断 234"/>
        <xdr:cNvSpPr/>
      </xdr:nvSpPr>
      <xdr:spPr>
        <a:xfrm>
          <a:off x="4584700" y="165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153547</xdr:rowOff>
    </xdr:from>
    <xdr:to>
      <xdr:col>19</xdr:col>
      <xdr:colOff>177800</xdr:colOff>
      <xdr:row>96</xdr:row>
      <xdr:rowOff>155891</xdr:rowOff>
    </xdr:to>
    <xdr:cxnSp macro="">
      <xdr:nvCxnSpPr>
        <xdr:cNvPr id="236" name="直線コネクタ 235"/>
        <xdr:cNvCxnSpPr/>
      </xdr:nvCxnSpPr>
      <xdr:spPr>
        <a:xfrm flipV="1">
          <a:off x="2908300" y="16612747"/>
          <a:ext cx="889000" cy="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37230</xdr:rowOff>
    </xdr:from>
    <xdr:to>
      <xdr:col>20</xdr:col>
      <xdr:colOff>38100</xdr:colOff>
      <xdr:row>96</xdr:row>
      <xdr:rowOff>138830</xdr:rowOff>
    </xdr:to>
    <xdr:sp macro="" textlink="">
      <xdr:nvSpPr>
        <xdr:cNvPr id="237" name="フローチャート: 判断 236"/>
        <xdr:cNvSpPr/>
      </xdr:nvSpPr>
      <xdr:spPr>
        <a:xfrm>
          <a:off x="3746500" y="1649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155357</xdr:rowOff>
    </xdr:from>
    <xdr:ext cx="534377" cy="259045"/>
    <xdr:sp macro="" textlink="">
      <xdr:nvSpPr>
        <xdr:cNvPr id="238" name="テキスト ボックス 237"/>
        <xdr:cNvSpPr txBox="1"/>
      </xdr:nvSpPr>
      <xdr:spPr>
        <a:xfrm>
          <a:off x="3530111" y="1627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133494</xdr:rowOff>
    </xdr:from>
    <xdr:to>
      <xdr:col>15</xdr:col>
      <xdr:colOff>50800</xdr:colOff>
      <xdr:row>96</xdr:row>
      <xdr:rowOff>155891</xdr:rowOff>
    </xdr:to>
    <xdr:cxnSp macro="">
      <xdr:nvCxnSpPr>
        <xdr:cNvPr id="239" name="直線コネクタ 238"/>
        <xdr:cNvCxnSpPr/>
      </xdr:nvCxnSpPr>
      <xdr:spPr>
        <a:xfrm>
          <a:off x="2019300" y="16592694"/>
          <a:ext cx="889000" cy="2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68920</xdr:rowOff>
    </xdr:from>
    <xdr:to>
      <xdr:col>15</xdr:col>
      <xdr:colOff>101600</xdr:colOff>
      <xdr:row>96</xdr:row>
      <xdr:rowOff>170520</xdr:rowOff>
    </xdr:to>
    <xdr:sp macro="" textlink="">
      <xdr:nvSpPr>
        <xdr:cNvPr id="240" name="フローチャート: 判断 239"/>
        <xdr:cNvSpPr/>
      </xdr:nvSpPr>
      <xdr:spPr>
        <a:xfrm>
          <a:off x="2857500" y="1652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15597</xdr:rowOff>
    </xdr:from>
    <xdr:ext cx="534377" cy="259045"/>
    <xdr:sp macro="" textlink="">
      <xdr:nvSpPr>
        <xdr:cNvPr id="241" name="テキスト ボックス 240"/>
        <xdr:cNvSpPr txBox="1"/>
      </xdr:nvSpPr>
      <xdr:spPr>
        <a:xfrm>
          <a:off x="2641111" y="1630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96186</xdr:rowOff>
    </xdr:from>
    <xdr:to>
      <xdr:col>10</xdr:col>
      <xdr:colOff>114300</xdr:colOff>
      <xdr:row>96</xdr:row>
      <xdr:rowOff>133494</xdr:rowOff>
    </xdr:to>
    <xdr:cxnSp macro="">
      <xdr:nvCxnSpPr>
        <xdr:cNvPr id="242" name="直線コネクタ 241"/>
        <xdr:cNvCxnSpPr/>
      </xdr:nvCxnSpPr>
      <xdr:spPr>
        <a:xfrm>
          <a:off x="1130300" y="16555386"/>
          <a:ext cx="889000" cy="3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127031</xdr:rowOff>
    </xdr:from>
    <xdr:to>
      <xdr:col>10</xdr:col>
      <xdr:colOff>165100</xdr:colOff>
      <xdr:row>97</xdr:row>
      <xdr:rowOff>57181</xdr:rowOff>
    </xdr:to>
    <xdr:sp macro="" textlink="">
      <xdr:nvSpPr>
        <xdr:cNvPr id="243" name="フローチャート: 判断 242"/>
        <xdr:cNvSpPr/>
      </xdr:nvSpPr>
      <xdr:spPr>
        <a:xfrm>
          <a:off x="1968500" y="1658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48308</xdr:rowOff>
    </xdr:from>
    <xdr:ext cx="534377" cy="259045"/>
    <xdr:sp macro="" textlink="">
      <xdr:nvSpPr>
        <xdr:cNvPr id="244" name="テキスト ボックス 243"/>
        <xdr:cNvSpPr txBox="1"/>
      </xdr:nvSpPr>
      <xdr:spPr>
        <a:xfrm>
          <a:off x="1752111" y="1667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134094</xdr:rowOff>
    </xdr:from>
    <xdr:to>
      <xdr:col>6</xdr:col>
      <xdr:colOff>38100</xdr:colOff>
      <xdr:row>97</xdr:row>
      <xdr:rowOff>64244</xdr:rowOff>
    </xdr:to>
    <xdr:sp macro="" textlink="">
      <xdr:nvSpPr>
        <xdr:cNvPr id="245" name="フローチャート: 判断 244"/>
        <xdr:cNvSpPr/>
      </xdr:nvSpPr>
      <xdr:spPr>
        <a:xfrm>
          <a:off x="1079500" y="165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55371</xdr:rowOff>
    </xdr:from>
    <xdr:ext cx="534377" cy="259045"/>
    <xdr:sp macro="" textlink="">
      <xdr:nvSpPr>
        <xdr:cNvPr id="246" name="テキスト ボックス 245"/>
        <xdr:cNvSpPr txBox="1"/>
      </xdr:nvSpPr>
      <xdr:spPr>
        <a:xfrm>
          <a:off x="863111" y="1668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38562</xdr:rowOff>
    </xdr:from>
    <xdr:to>
      <xdr:col>24</xdr:col>
      <xdr:colOff>114300</xdr:colOff>
      <xdr:row>96</xdr:row>
      <xdr:rowOff>140162</xdr:rowOff>
    </xdr:to>
    <xdr:sp macro="" textlink="">
      <xdr:nvSpPr>
        <xdr:cNvPr id="252" name="楕円 251"/>
        <xdr:cNvSpPr/>
      </xdr:nvSpPr>
      <xdr:spPr>
        <a:xfrm>
          <a:off x="4584700" y="1649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61439</xdr:rowOff>
    </xdr:from>
    <xdr:ext cx="534377" cy="259045"/>
    <xdr:sp macro="" textlink="">
      <xdr:nvSpPr>
        <xdr:cNvPr id="253" name="衛生費該当値テキスト"/>
        <xdr:cNvSpPr txBox="1"/>
      </xdr:nvSpPr>
      <xdr:spPr>
        <a:xfrm>
          <a:off x="4686300" y="1634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102747</xdr:rowOff>
    </xdr:from>
    <xdr:to>
      <xdr:col>20</xdr:col>
      <xdr:colOff>38100</xdr:colOff>
      <xdr:row>97</xdr:row>
      <xdr:rowOff>32897</xdr:rowOff>
    </xdr:to>
    <xdr:sp macro="" textlink="">
      <xdr:nvSpPr>
        <xdr:cNvPr id="254" name="楕円 253"/>
        <xdr:cNvSpPr/>
      </xdr:nvSpPr>
      <xdr:spPr>
        <a:xfrm>
          <a:off x="3746500" y="1656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24024</xdr:rowOff>
    </xdr:from>
    <xdr:ext cx="534377" cy="259045"/>
    <xdr:sp macro="" textlink="">
      <xdr:nvSpPr>
        <xdr:cNvPr id="255" name="テキスト ボックス 254"/>
        <xdr:cNvSpPr txBox="1"/>
      </xdr:nvSpPr>
      <xdr:spPr>
        <a:xfrm>
          <a:off x="3530111" y="1665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105091</xdr:rowOff>
    </xdr:from>
    <xdr:to>
      <xdr:col>15</xdr:col>
      <xdr:colOff>101600</xdr:colOff>
      <xdr:row>97</xdr:row>
      <xdr:rowOff>35241</xdr:rowOff>
    </xdr:to>
    <xdr:sp macro="" textlink="">
      <xdr:nvSpPr>
        <xdr:cNvPr id="256" name="楕円 255"/>
        <xdr:cNvSpPr/>
      </xdr:nvSpPr>
      <xdr:spPr>
        <a:xfrm>
          <a:off x="2857500" y="1656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26368</xdr:rowOff>
    </xdr:from>
    <xdr:ext cx="534377" cy="259045"/>
    <xdr:sp macro="" textlink="">
      <xdr:nvSpPr>
        <xdr:cNvPr id="257" name="テキスト ボックス 256"/>
        <xdr:cNvSpPr txBox="1"/>
      </xdr:nvSpPr>
      <xdr:spPr>
        <a:xfrm>
          <a:off x="2641111" y="1665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82694</xdr:rowOff>
    </xdr:from>
    <xdr:to>
      <xdr:col>10</xdr:col>
      <xdr:colOff>165100</xdr:colOff>
      <xdr:row>97</xdr:row>
      <xdr:rowOff>12844</xdr:rowOff>
    </xdr:to>
    <xdr:sp macro="" textlink="">
      <xdr:nvSpPr>
        <xdr:cNvPr id="258" name="楕円 257"/>
        <xdr:cNvSpPr/>
      </xdr:nvSpPr>
      <xdr:spPr>
        <a:xfrm>
          <a:off x="1968500" y="1654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29371</xdr:rowOff>
    </xdr:from>
    <xdr:ext cx="534377" cy="259045"/>
    <xdr:sp macro="" textlink="">
      <xdr:nvSpPr>
        <xdr:cNvPr id="259" name="テキスト ボックス 258"/>
        <xdr:cNvSpPr txBox="1"/>
      </xdr:nvSpPr>
      <xdr:spPr>
        <a:xfrm>
          <a:off x="1752111" y="16317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45386</xdr:rowOff>
    </xdr:from>
    <xdr:to>
      <xdr:col>6</xdr:col>
      <xdr:colOff>38100</xdr:colOff>
      <xdr:row>96</xdr:row>
      <xdr:rowOff>146986</xdr:rowOff>
    </xdr:to>
    <xdr:sp macro="" textlink="">
      <xdr:nvSpPr>
        <xdr:cNvPr id="260" name="楕円 259"/>
        <xdr:cNvSpPr/>
      </xdr:nvSpPr>
      <xdr:spPr>
        <a:xfrm>
          <a:off x="1079500" y="1650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163513</xdr:rowOff>
    </xdr:from>
    <xdr:ext cx="534377" cy="259045"/>
    <xdr:sp macro="" textlink="">
      <xdr:nvSpPr>
        <xdr:cNvPr id="261" name="テキスト ボックス 260"/>
        <xdr:cNvSpPr txBox="1"/>
      </xdr:nvSpPr>
      <xdr:spPr>
        <a:xfrm>
          <a:off x="863111" y="1627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23114</xdr:rowOff>
    </xdr:from>
    <xdr:to>
      <xdr:col>54</xdr:col>
      <xdr:colOff>189865</xdr:colOff>
      <xdr:row>39</xdr:row>
      <xdr:rowOff>98878</xdr:rowOff>
    </xdr:to>
    <xdr:cxnSp macro="">
      <xdr:nvCxnSpPr>
        <xdr:cNvPr id="287" name="直線コネクタ 286"/>
        <xdr:cNvCxnSpPr/>
      </xdr:nvCxnSpPr>
      <xdr:spPr>
        <a:xfrm flipV="1">
          <a:off x="10475595" y="5166614"/>
          <a:ext cx="1270" cy="161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141241</xdr:rowOff>
    </xdr:from>
    <xdr:ext cx="469744" cy="259045"/>
    <xdr:sp macro="" textlink="">
      <xdr:nvSpPr>
        <xdr:cNvPr id="290" name="労働費最大値テキスト"/>
        <xdr:cNvSpPr txBox="1"/>
      </xdr:nvSpPr>
      <xdr:spPr>
        <a:xfrm>
          <a:off x="10528300" y="494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23114</xdr:rowOff>
    </xdr:from>
    <xdr:to>
      <xdr:col>55</xdr:col>
      <xdr:colOff>88900</xdr:colOff>
      <xdr:row>30</xdr:row>
      <xdr:rowOff>23114</xdr:rowOff>
    </xdr:to>
    <xdr:cxnSp macro="">
      <xdr:nvCxnSpPr>
        <xdr:cNvPr id="291" name="直線コネクタ 290"/>
        <xdr:cNvCxnSpPr/>
      </xdr:nvCxnSpPr>
      <xdr:spPr>
        <a:xfrm>
          <a:off x="10388600" y="516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102471</xdr:rowOff>
    </xdr:from>
    <xdr:to>
      <xdr:col>55</xdr:col>
      <xdr:colOff>0</xdr:colOff>
      <xdr:row>39</xdr:row>
      <xdr:rowOff>98878</xdr:rowOff>
    </xdr:to>
    <xdr:cxnSp macro="">
      <xdr:nvCxnSpPr>
        <xdr:cNvPr id="292" name="直線コネクタ 291"/>
        <xdr:cNvCxnSpPr/>
      </xdr:nvCxnSpPr>
      <xdr:spPr>
        <a:xfrm flipV="1">
          <a:off x="9639300" y="6274671"/>
          <a:ext cx="838200" cy="51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37282</xdr:rowOff>
    </xdr:from>
    <xdr:ext cx="378565" cy="259045"/>
    <xdr:sp macro="" textlink="">
      <xdr:nvSpPr>
        <xdr:cNvPr id="293" name="労働費平均値テキスト"/>
        <xdr:cNvSpPr txBox="1"/>
      </xdr:nvSpPr>
      <xdr:spPr>
        <a:xfrm>
          <a:off x="10528300" y="65523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58855</xdr:rowOff>
    </xdr:from>
    <xdr:to>
      <xdr:col>55</xdr:col>
      <xdr:colOff>50800</xdr:colOff>
      <xdr:row>38</xdr:row>
      <xdr:rowOff>160455</xdr:rowOff>
    </xdr:to>
    <xdr:sp macro="" textlink="">
      <xdr:nvSpPr>
        <xdr:cNvPr id="294" name="フローチャート: 判断 293"/>
        <xdr:cNvSpPr/>
      </xdr:nvSpPr>
      <xdr:spPr>
        <a:xfrm>
          <a:off x="10426700" y="657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5" name="直線コネクタ 294"/>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51018</xdr:rowOff>
    </xdr:from>
    <xdr:to>
      <xdr:col>50</xdr:col>
      <xdr:colOff>165100</xdr:colOff>
      <xdr:row>38</xdr:row>
      <xdr:rowOff>152618</xdr:rowOff>
    </xdr:to>
    <xdr:sp macro="" textlink="">
      <xdr:nvSpPr>
        <xdr:cNvPr id="296" name="フローチャート: 判断 295"/>
        <xdr:cNvSpPr/>
      </xdr:nvSpPr>
      <xdr:spPr>
        <a:xfrm>
          <a:off x="9588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169145</xdr:rowOff>
    </xdr:from>
    <xdr:ext cx="378565" cy="259045"/>
    <xdr:sp macro="" textlink="">
      <xdr:nvSpPr>
        <xdr:cNvPr id="297" name="テキスト ボックス 296"/>
        <xdr:cNvSpPr txBox="1"/>
      </xdr:nvSpPr>
      <xdr:spPr>
        <a:xfrm>
          <a:off x="9450017" y="6341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8" name="直線コネクタ 297"/>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1705</xdr:rowOff>
    </xdr:from>
    <xdr:to>
      <xdr:col>46</xdr:col>
      <xdr:colOff>38100</xdr:colOff>
      <xdr:row>38</xdr:row>
      <xdr:rowOff>103305</xdr:rowOff>
    </xdr:to>
    <xdr:sp macro="" textlink="">
      <xdr:nvSpPr>
        <xdr:cNvPr id="299" name="フローチャート: 判断 298"/>
        <xdr:cNvSpPr/>
      </xdr:nvSpPr>
      <xdr:spPr>
        <a:xfrm>
          <a:off x="86995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119832</xdr:rowOff>
    </xdr:from>
    <xdr:ext cx="378565" cy="259045"/>
    <xdr:sp macro="" textlink="">
      <xdr:nvSpPr>
        <xdr:cNvPr id="300" name="テキスト ボックス 299"/>
        <xdr:cNvSpPr txBox="1"/>
      </xdr:nvSpPr>
      <xdr:spPr>
        <a:xfrm>
          <a:off x="8561017" y="6292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1" name="直線コネクタ 300"/>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74204</xdr:rowOff>
    </xdr:from>
    <xdr:to>
      <xdr:col>41</xdr:col>
      <xdr:colOff>101600</xdr:colOff>
      <xdr:row>38</xdr:row>
      <xdr:rowOff>4355</xdr:rowOff>
    </xdr:to>
    <xdr:sp macro="" textlink="">
      <xdr:nvSpPr>
        <xdr:cNvPr id="302" name="フローチャート: 判断 301"/>
        <xdr:cNvSpPr/>
      </xdr:nvSpPr>
      <xdr:spPr>
        <a:xfrm>
          <a:off x="7810500" y="64178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20881</xdr:rowOff>
    </xdr:from>
    <xdr:ext cx="378565" cy="259045"/>
    <xdr:sp macro="" textlink="">
      <xdr:nvSpPr>
        <xdr:cNvPr id="303" name="テキスト ボックス 302"/>
        <xdr:cNvSpPr txBox="1"/>
      </xdr:nvSpPr>
      <xdr:spPr>
        <a:xfrm>
          <a:off x="7672017" y="6193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161725</xdr:rowOff>
    </xdr:from>
    <xdr:to>
      <xdr:col>36</xdr:col>
      <xdr:colOff>165100</xdr:colOff>
      <xdr:row>37</xdr:row>
      <xdr:rowOff>91875</xdr:rowOff>
    </xdr:to>
    <xdr:sp macro="" textlink="">
      <xdr:nvSpPr>
        <xdr:cNvPr id="304" name="フローチャート: 判断 303"/>
        <xdr:cNvSpPr/>
      </xdr:nvSpPr>
      <xdr:spPr>
        <a:xfrm>
          <a:off x="6921500" y="633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108402</xdr:rowOff>
    </xdr:from>
    <xdr:ext cx="469744" cy="259045"/>
    <xdr:sp macro="" textlink="">
      <xdr:nvSpPr>
        <xdr:cNvPr id="305" name="テキスト ボックス 304"/>
        <xdr:cNvSpPr txBox="1"/>
      </xdr:nvSpPr>
      <xdr:spPr>
        <a:xfrm>
          <a:off x="6737428" y="610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51671</xdr:rowOff>
    </xdr:from>
    <xdr:to>
      <xdr:col>55</xdr:col>
      <xdr:colOff>50800</xdr:colOff>
      <xdr:row>36</xdr:row>
      <xdr:rowOff>153271</xdr:rowOff>
    </xdr:to>
    <xdr:sp macro="" textlink="">
      <xdr:nvSpPr>
        <xdr:cNvPr id="311" name="楕円 310"/>
        <xdr:cNvSpPr/>
      </xdr:nvSpPr>
      <xdr:spPr>
        <a:xfrm>
          <a:off x="10426700" y="622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74548</xdr:rowOff>
    </xdr:from>
    <xdr:ext cx="469744" cy="259045"/>
    <xdr:sp macro="" textlink="">
      <xdr:nvSpPr>
        <xdr:cNvPr id="312" name="労働費該当値テキスト"/>
        <xdr:cNvSpPr txBox="1"/>
      </xdr:nvSpPr>
      <xdr:spPr>
        <a:xfrm>
          <a:off x="10528300" y="6075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3" name="楕円 312"/>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4" name="テキスト ボックス 313"/>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5" name="楕円 314"/>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6" name="テキスト ボックス 315"/>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7" name="楕円 316"/>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8" name="テキスト ボックス 317"/>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9" name="楕円 318"/>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0" name="テキスト ボックス 319"/>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114344</xdr:rowOff>
    </xdr:from>
    <xdr:to>
      <xdr:col>54</xdr:col>
      <xdr:colOff>189865</xdr:colOff>
      <xdr:row>59</xdr:row>
      <xdr:rowOff>23476</xdr:rowOff>
    </xdr:to>
    <xdr:cxnSp macro="">
      <xdr:nvCxnSpPr>
        <xdr:cNvPr id="344" name="直線コネクタ 343"/>
        <xdr:cNvCxnSpPr/>
      </xdr:nvCxnSpPr>
      <xdr:spPr>
        <a:xfrm flipV="1">
          <a:off x="10475595" y="8686844"/>
          <a:ext cx="1270" cy="1452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27303</xdr:rowOff>
    </xdr:from>
    <xdr:ext cx="469744" cy="259045"/>
    <xdr:sp macro="" textlink="">
      <xdr:nvSpPr>
        <xdr:cNvPr id="345" name="農林水産業費最小値テキスト"/>
        <xdr:cNvSpPr txBox="1"/>
      </xdr:nvSpPr>
      <xdr:spPr>
        <a:xfrm>
          <a:off x="10528300" y="1014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23476</xdr:rowOff>
    </xdr:from>
    <xdr:to>
      <xdr:col>55</xdr:col>
      <xdr:colOff>88900</xdr:colOff>
      <xdr:row>59</xdr:row>
      <xdr:rowOff>23476</xdr:rowOff>
    </xdr:to>
    <xdr:cxnSp macro="">
      <xdr:nvCxnSpPr>
        <xdr:cNvPr id="346" name="直線コネクタ 345"/>
        <xdr:cNvCxnSpPr/>
      </xdr:nvCxnSpPr>
      <xdr:spPr>
        <a:xfrm>
          <a:off x="10388600" y="10139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61021</xdr:rowOff>
    </xdr:from>
    <xdr:ext cx="534377" cy="259045"/>
    <xdr:sp macro="" textlink="">
      <xdr:nvSpPr>
        <xdr:cNvPr id="347" name="農林水産業費最大値テキスト"/>
        <xdr:cNvSpPr txBox="1"/>
      </xdr:nvSpPr>
      <xdr:spPr>
        <a:xfrm>
          <a:off x="10528300" y="846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77,331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114344</xdr:rowOff>
    </xdr:from>
    <xdr:to>
      <xdr:col>55</xdr:col>
      <xdr:colOff>88900</xdr:colOff>
      <xdr:row>50</xdr:row>
      <xdr:rowOff>114344</xdr:rowOff>
    </xdr:to>
    <xdr:cxnSp macro="">
      <xdr:nvCxnSpPr>
        <xdr:cNvPr id="348" name="直線コネクタ 347"/>
        <xdr:cNvCxnSpPr/>
      </xdr:nvCxnSpPr>
      <xdr:spPr>
        <a:xfrm>
          <a:off x="10388600" y="868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77845</xdr:rowOff>
    </xdr:from>
    <xdr:to>
      <xdr:col>55</xdr:col>
      <xdr:colOff>0</xdr:colOff>
      <xdr:row>57</xdr:row>
      <xdr:rowOff>109296</xdr:rowOff>
    </xdr:to>
    <xdr:cxnSp macro="">
      <xdr:nvCxnSpPr>
        <xdr:cNvPr id="349" name="直線コネクタ 348"/>
        <xdr:cNvCxnSpPr/>
      </xdr:nvCxnSpPr>
      <xdr:spPr>
        <a:xfrm flipV="1">
          <a:off x="9639300" y="9850495"/>
          <a:ext cx="838200" cy="31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138066</xdr:rowOff>
    </xdr:from>
    <xdr:ext cx="534377" cy="259045"/>
    <xdr:sp macro="" textlink="">
      <xdr:nvSpPr>
        <xdr:cNvPr id="350" name="農林水産業費平均値テキスト"/>
        <xdr:cNvSpPr txBox="1"/>
      </xdr:nvSpPr>
      <xdr:spPr>
        <a:xfrm>
          <a:off x="10528300" y="9567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115189</xdr:rowOff>
    </xdr:from>
    <xdr:to>
      <xdr:col>55</xdr:col>
      <xdr:colOff>50800</xdr:colOff>
      <xdr:row>57</xdr:row>
      <xdr:rowOff>45339</xdr:rowOff>
    </xdr:to>
    <xdr:sp macro="" textlink="">
      <xdr:nvSpPr>
        <xdr:cNvPr id="351" name="フローチャート: 判断 350"/>
        <xdr:cNvSpPr/>
      </xdr:nvSpPr>
      <xdr:spPr>
        <a:xfrm>
          <a:off x="104267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109296</xdr:rowOff>
    </xdr:from>
    <xdr:to>
      <xdr:col>50</xdr:col>
      <xdr:colOff>114300</xdr:colOff>
      <xdr:row>57</xdr:row>
      <xdr:rowOff>145415</xdr:rowOff>
    </xdr:to>
    <xdr:cxnSp macro="">
      <xdr:nvCxnSpPr>
        <xdr:cNvPr id="352" name="直線コネクタ 351"/>
        <xdr:cNvCxnSpPr/>
      </xdr:nvCxnSpPr>
      <xdr:spPr>
        <a:xfrm flipV="1">
          <a:off x="8750300" y="9881946"/>
          <a:ext cx="8890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96634</xdr:rowOff>
    </xdr:from>
    <xdr:to>
      <xdr:col>50</xdr:col>
      <xdr:colOff>165100</xdr:colOff>
      <xdr:row>57</xdr:row>
      <xdr:rowOff>26784</xdr:rowOff>
    </xdr:to>
    <xdr:sp macro="" textlink="">
      <xdr:nvSpPr>
        <xdr:cNvPr id="353" name="フローチャート: 判断 352"/>
        <xdr:cNvSpPr/>
      </xdr:nvSpPr>
      <xdr:spPr>
        <a:xfrm>
          <a:off x="9588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43311</xdr:rowOff>
    </xdr:from>
    <xdr:ext cx="534377" cy="259045"/>
    <xdr:sp macro="" textlink="">
      <xdr:nvSpPr>
        <xdr:cNvPr id="354" name="テキスト ボックス 353"/>
        <xdr:cNvSpPr txBox="1"/>
      </xdr:nvSpPr>
      <xdr:spPr>
        <a:xfrm>
          <a:off x="9372111" y="947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64491</xdr:rowOff>
    </xdr:from>
    <xdr:to>
      <xdr:col>45</xdr:col>
      <xdr:colOff>177800</xdr:colOff>
      <xdr:row>57</xdr:row>
      <xdr:rowOff>145415</xdr:rowOff>
    </xdr:to>
    <xdr:cxnSp macro="">
      <xdr:nvCxnSpPr>
        <xdr:cNvPr id="355" name="直線コネクタ 354"/>
        <xdr:cNvCxnSpPr/>
      </xdr:nvCxnSpPr>
      <xdr:spPr>
        <a:xfrm>
          <a:off x="7861300" y="9837141"/>
          <a:ext cx="889000" cy="80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90957</xdr:rowOff>
    </xdr:from>
    <xdr:to>
      <xdr:col>46</xdr:col>
      <xdr:colOff>38100</xdr:colOff>
      <xdr:row>57</xdr:row>
      <xdr:rowOff>21107</xdr:rowOff>
    </xdr:to>
    <xdr:sp macro="" textlink="">
      <xdr:nvSpPr>
        <xdr:cNvPr id="356" name="フローチャート: 判断 355"/>
        <xdr:cNvSpPr/>
      </xdr:nvSpPr>
      <xdr:spPr>
        <a:xfrm>
          <a:off x="8699500" y="969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37634</xdr:rowOff>
    </xdr:from>
    <xdr:ext cx="534377" cy="259045"/>
    <xdr:sp macro="" textlink="">
      <xdr:nvSpPr>
        <xdr:cNvPr id="357" name="テキスト ボックス 356"/>
        <xdr:cNvSpPr txBox="1"/>
      </xdr:nvSpPr>
      <xdr:spPr>
        <a:xfrm>
          <a:off x="8483111" y="946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14656</xdr:rowOff>
    </xdr:from>
    <xdr:to>
      <xdr:col>41</xdr:col>
      <xdr:colOff>50800</xdr:colOff>
      <xdr:row>57</xdr:row>
      <xdr:rowOff>64491</xdr:rowOff>
    </xdr:to>
    <xdr:cxnSp macro="">
      <xdr:nvCxnSpPr>
        <xdr:cNvPr id="358" name="直線コネクタ 357"/>
        <xdr:cNvCxnSpPr/>
      </xdr:nvCxnSpPr>
      <xdr:spPr>
        <a:xfrm>
          <a:off x="6972300" y="9615856"/>
          <a:ext cx="889000" cy="22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127171</xdr:rowOff>
    </xdr:from>
    <xdr:to>
      <xdr:col>41</xdr:col>
      <xdr:colOff>101600</xdr:colOff>
      <xdr:row>58</xdr:row>
      <xdr:rowOff>57321</xdr:rowOff>
    </xdr:to>
    <xdr:sp macro="" textlink="">
      <xdr:nvSpPr>
        <xdr:cNvPr id="359" name="フローチャート: 判断 358"/>
        <xdr:cNvSpPr/>
      </xdr:nvSpPr>
      <xdr:spPr>
        <a:xfrm>
          <a:off x="7810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48448</xdr:rowOff>
    </xdr:from>
    <xdr:ext cx="534377" cy="259045"/>
    <xdr:sp macro="" textlink="">
      <xdr:nvSpPr>
        <xdr:cNvPr id="360" name="テキスト ボックス 359"/>
        <xdr:cNvSpPr txBox="1"/>
      </xdr:nvSpPr>
      <xdr:spPr>
        <a:xfrm>
          <a:off x="7594111" y="999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80537</xdr:rowOff>
    </xdr:from>
    <xdr:to>
      <xdr:col>36</xdr:col>
      <xdr:colOff>165100</xdr:colOff>
      <xdr:row>58</xdr:row>
      <xdr:rowOff>10687</xdr:rowOff>
    </xdr:to>
    <xdr:sp macro="" textlink="">
      <xdr:nvSpPr>
        <xdr:cNvPr id="361" name="フローチャート: 判断 360"/>
        <xdr:cNvSpPr/>
      </xdr:nvSpPr>
      <xdr:spPr>
        <a:xfrm>
          <a:off x="6921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1814</xdr:rowOff>
    </xdr:from>
    <xdr:ext cx="534377" cy="259045"/>
    <xdr:sp macro="" textlink="">
      <xdr:nvSpPr>
        <xdr:cNvPr id="362" name="テキスト ボックス 361"/>
        <xdr:cNvSpPr txBox="1"/>
      </xdr:nvSpPr>
      <xdr:spPr>
        <a:xfrm>
          <a:off x="6705111" y="994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27045</xdr:rowOff>
    </xdr:from>
    <xdr:to>
      <xdr:col>55</xdr:col>
      <xdr:colOff>50800</xdr:colOff>
      <xdr:row>57</xdr:row>
      <xdr:rowOff>128645</xdr:rowOff>
    </xdr:to>
    <xdr:sp macro="" textlink="">
      <xdr:nvSpPr>
        <xdr:cNvPr id="368" name="楕円 367"/>
        <xdr:cNvSpPr/>
      </xdr:nvSpPr>
      <xdr:spPr>
        <a:xfrm>
          <a:off x="10426700" y="979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5472</xdr:rowOff>
    </xdr:from>
    <xdr:ext cx="534377" cy="259045"/>
    <xdr:sp macro="" textlink="">
      <xdr:nvSpPr>
        <xdr:cNvPr id="369" name="農林水産業費該当値テキスト"/>
        <xdr:cNvSpPr txBox="1"/>
      </xdr:nvSpPr>
      <xdr:spPr>
        <a:xfrm>
          <a:off x="10528300" y="977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58496</xdr:rowOff>
    </xdr:from>
    <xdr:to>
      <xdr:col>50</xdr:col>
      <xdr:colOff>165100</xdr:colOff>
      <xdr:row>57</xdr:row>
      <xdr:rowOff>160096</xdr:rowOff>
    </xdr:to>
    <xdr:sp macro="" textlink="">
      <xdr:nvSpPr>
        <xdr:cNvPr id="370" name="楕円 369"/>
        <xdr:cNvSpPr/>
      </xdr:nvSpPr>
      <xdr:spPr>
        <a:xfrm>
          <a:off x="9588500" y="983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151223</xdr:rowOff>
    </xdr:from>
    <xdr:ext cx="534377" cy="259045"/>
    <xdr:sp macro="" textlink="">
      <xdr:nvSpPr>
        <xdr:cNvPr id="371" name="テキスト ボックス 370"/>
        <xdr:cNvSpPr txBox="1"/>
      </xdr:nvSpPr>
      <xdr:spPr>
        <a:xfrm>
          <a:off x="9372111" y="992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94615</xdr:rowOff>
    </xdr:from>
    <xdr:to>
      <xdr:col>46</xdr:col>
      <xdr:colOff>38100</xdr:colOff>
      <xdr:row>58</xdr:row>
      <xdr:rowOff>24765</xdr:rowOff>
    </xdr:to>
    <xdr:sp macro="" textlink="">
      <xdr:nvSpPr>
        <xdr:cNvPr id="372" name="楕円 371"/>
        <xdr:cNvSpPr/>
      </xdr:nvSpPr>
      <xdr:spPr>
        <a:xfrm>
          <a:off x="8699500" y="986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15892</xdr:rowOff>
    </xdr:from>
    <xdr:ext cx="534377" cy="259045"/>
    <xdr:sp macro="" textlink="">
      <xdr:nvSpPr>
        <xdr:cNvPr id="373" name="テキスト ボックス 372"/>
        <xdr:cNvSpPr txBox="1"/>
      </xdr:nvSpPr>
      <xdr:spPr>
        <a:xfrm>
          <a:off x="8483111" y="995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13691</xdr:rowOff>
    </xdr:from>
    <xdr:to>
      <xdr:col>41</xdr:col>
      <xdr:colOff>101600</xdr:colOff>
      <xdr:row>57</xdr:row>
      <xdr:rowOff>115291</xdr:rowOff>
    </xdr:to>
    <xdr:sp macro="" textlink="">
      <xdr:nvSpPr>
        <xdr:cNvPr id="374" name="楕円 373"/>
        <xdr:cNvSpPr/>
      </xdr:nvSpPr>
      <xdr:spPr>
        <a:xfrm>
          <a:off x="7810500" y="978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131818</xdr:rowOff>
    </xdr:from>
    <xdr:ext cx="534377" cy="259045"/>
    <xdr:sp macro="" textlink="">
      <xdr:nvSpPr>
        <xdr:cNvPr id="375" name="テキスト ボックス 374"/>
        <xdr:cNvSpPr txBox="1"/>
      </xdr:nvSpPr>
      <xdr:spPr>
        <a:xfrm>
          <a:off x="7594111" y="9561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135306</xdr:rowOff>
    </xdr:from>
    <xdr:to>
      <xdr:col>36</xdr:col>
      <xdr:colOff>165100</xdr:colOff>
      <xdr:row>56</xdr:row>
      <xdr:rowOff>65456</xdr:rowOff>
    </xdr:to>
    <xdr:sp macro="" textlink="">
      <xdr:nvSpPr>
        <xdr:cNvPr id="376" name="楕円 375"/>
        <xdr:cNvSpPr/>
      </xdr:nvSpPr>
      <xdr:spPr>
        <a:xfrm>
          <a:off x="6921500" y="956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81983</xdr:rowOff>
    </xdr:from>
    <xdr:ext cx="534377" cy="259045"/>
    <xdr:sp macro="" textlink="">
      <xdr:nvSpPr>
        <xdr:cNvPr id="377" name="テキスト ボックス 376"/>
        <xdr:cNvSpPr txBox="1"/>
      </xdr:nvSpPr>
      <xdr:spPr>
        <a:xfrm>
          <a:off x="6705111" y="934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9" name="テキスト ボックス 398"/>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110700</xdr:rowOff>
    </xdr:from>
    <xdr:to>
      <xdr:col>54</xdr:col>
      <xdr:colOff>189865</xdr:colOff>
      <xdr:row>79</xdr:row>
      <xdr:rowOff>91956</xdr:rowOff>
    </xdr:to>
    <xdr:cxnSp macro="">
      <xdr:nvCxnSpPr>
        <xdr:cNvPr id="403" name="直線コネクタ 402"/>
        <xdr:cNvCxnSpPr/>
      </xdr:nvCxnSpPr>
      <xdr:spPr>
        <a:xfrm flipV="1">
          <a:off x="10475595" y="12283650"/>
          <a:ext cx="1270" cy="1352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95783</xdr:rowOff>
    </xdr:from>
    <xdr:ext cx="378565" cy="259045"/>
    <xdr:sp macro="" textlink="">
      <xdr:nvSpPr>
        <xdr:cNvPr id="404" name="商工費最小値テキスト"/>
        <xdr:cNvSpPr txBox="1"/>
      </xdr:nvSpPr>
      <xdr:spPr>
        <a:xfrm>
          <a:off x="10528300" y="136403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91956</xdr:rowOff>
    </xdr:from>
    <xdr:to>
      <xdr:col>55</xdr:col>
      <xdr:colOff>88900</xdr:colOff>
      <xdr:row>79</xdr:row>
      <xdr:rowOff>91956</xdr:rowOff>
    </xdr:to>
    <xdr:cxnSp macro="">
      <xdr:nvCxnSpPr>
        <xdr:cNvPr id="405" name="直線コネクタ 404"/>
        <xdr:cNvCxnSpPr/>
      </xdr:nvCxnSpPr>
      <xdr:spPr>
        <a:xfrm>
          <a:off x="10388600" y="1363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57377</xdr:rowOff>
    </xdr:from>
    <xdr:ext cx="534377" cy="259045"/>
    <xdr:sp macro="" textlink="">
      <xdr:nvSpPr>
        <xdr:cNvPr id="406" name="商工費最大値テキスト"/>
        <xdr:cNvSpPr txBox="1"/>
      </xdr:nvSpPr>
      <xdr:spPr>
        <a:xfrm>
          <a:off x="10528300" y="1205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41,638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110700</xdr:rowOff>
    </xdr:from>
    <xdr:to>
      <xdr:col>55</xdr:col>
      <xdr:colOff>88900</xdr:colOff>
      <xdr:row>71</xdr:row>
      <xdr:rowOff>110700</xdr:rowOff>
    </xdr:to>
    <xdr:cxnSp macro="">
      <xdr:nvCxnSpPr>
        <xdr:cNvPr id="407" name="直線コネクタ 406"/>
        <xdr:cNvCxnSpPr/>
      </xdr:nvCxnSpPr>
      <xdr:spPr>
        <a:xfrm>
          <a:off x="10388600" y="12283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167655</xdr:rowOff>
    </xdr:from>
    <xdr:to>
      <xdr:col>55</xdr:col>
      <xdr:colOff>0</xdr:colOff>
      <xdr:row>74</xdr:row>
      <xdr:rowOff>169941</xdr:rowOff>
    </xdr:to>
    <xdr:cxnSp macro="">
      <xdr:nvCxnSpPr>
        <xdr:cNvPr id="408" name="直線コネクタ 407"/>
        <xdr:cNvCxnSpPr/>
      </xdr:nvCxnSpPr>
      <xdr:spPr>
        <a:xfrm>
          <a:off x="9639300" y="12169155"/>
          <a:ext cx="838200" cy="688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151778</xdr:rowOff>
    </xdr:from>
    <xdr:ext cx="534377" cy="259045"/>
    <xdr:sp macro="" textlink="">
      <xdr:nvSpPr>
        <xdr:cNvPr id="409" name="商工費平均値テキスト"/>
        <xdr:cNvSpPr txBox="1"/>
      </xdr:nvSpPr>
      <xdr:spPr>
        <a:xfrm>
          <a:off x="10528300" y="13181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1901</xdr:rowOff>
    </xdr:from>
    <xdr:to>
      <xdr:col>55</xdr:col>
      <xdr:colOff>50800</xdr:colOff>
      <xdr:row>77</xdr:row>
      <xdr:rowOff>103501</xdr:rowOff>
    </xdr:to>
    <xdr:sp macro="" textlink="">
      <xdr:nvSpPr>
        <xdr:cNvPr id="410" name="フローチャート: 判断 409"/>
        <xdr:cNvSpPr/>
      </xdr:nvSpPr>
      <xdr:spPr>
        <a:xfrm>
          <a:off x="10426700" y="1320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167655</xdr:rowOff>
    </xdr:from>
    <xdr:to>
      <xdr:col>50</xdr:col>
      <xdr:colOff>114300</xdr:colOff>
      <xdr:row>74</xdr:row>
      <xdr:rowOff>150052</xdr:rowOff>
    </xdr:to>
    <xdr:cxnSp macro="">
      <xdr:nvCxnSpPr>
        <xdr:cNvPr id="411" name="直線コネクタ 410"/>
        <xdr:cNvCxnSpPr/>
      </xdr:nvCxnSpPr>
      <xdr:spPr>
        <a:xfrm flipV="1">
          <a:off x="8750300" y="12169155"/>
          <a:ext cx="889000" cy="66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169628</xdr:rowOff>
    </xdr:from>
    <xdr:to>
      <xdr:col>50</xdr:col>
      <xdr:colOff>165100</xdr:colOff>
      <xdr:row>77</xdr:row>
      <xdr:rowOff>99778</xdr:rowOff>
    </xdr:to>
    <xdr:sp macro="" textlink="">
      <xdr:nvSpPr>
        <xdr:cNvPr id="412" name="フローチャート: 判断 411"/>
        <xdr:cNvSpPr/>
      </xdr:nvSpPr>
      <xdr:spPr>
        <a:xfrm>
          <a:off x="9588500" y="1319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90905</xdr:rowOff>
    </xdr:from>
    <xdr:ext cx="534377" cy="259045"/>
    <xdr:sp macro="" textlink="">
      <xdr:nvSpPr>
        <xdr:cNvPr id="413" name="テキスト ボックス 412"/>
        <xdr:cNvSpPr txBox="1"/>
      </xdr:nvSpPr>
      <xdr:spPr>
        <a:xfrm>
          <a:off x="9372111" y="1329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150052</xdr:rowOff>
    </xdr:from>
    <xdr:to>
      <xdr:col>45</xdr:col>
      <xdr:colOff>177800</xdr:colOff>
      <xdr:row>76</xdr:row>
      <xdr:rowOff>35328</xdr:rowOff>
    </xdr:to>
    <xdr:cxnSp macro="">
      <xdr:nvCxnSpPr>
        <xdr:cNvPr id="414" name="直線コネクタ 413"/>
        <xdr:cNvCxnSpPr/>
      </xdr:nvCxnSpPr>
      <xdr:spPr>
        <a:xfrm flipV="1">
          <a:off x="7861300" y="12837352"/>
          <a:ext cx="889000" cy="22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35604</xdr:rowOff>
    </xdr:from>
    <xdr:to>
      <xdr:col>46</xdr:col>
      <xdr:colOff>38100</xdr:colOff>
      <xdr:row>77</xdr:row>
      <xdr:rowOff>137204</xdr:rowOff>
    </xdr:to>
    <xdr:sp macro="" textlink="">
      <xdr:nvSpPr>
        <xdr:cNvPr id="415" name="フローチャート: 判断 414"/>
        <xdr:cNvSpPr/>
      </xdr:nvSpPr>
      <xdr:spPr>
        <a:xfrm>
          <a:off x="8699500" y="1323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128331</xdr:rowOff>
    </xdr:from>
    <xdr:ext cx="534377" cy="259045"/>
    <xdr:sp macro="" textlink="">
      <xdr:nvSpPr>
        <xdr:cNvPr id="416" name="テキスト ボックス 415"/>
        <xdr:cNvSpPr txBox="1"/>
      </xdr:nvSpPr>
      <xdr:spPr>
        <a:xfrm>
          <a:off x="8483111" y="1332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35328</xdr:rowOff>
    </xdr:from>
    <xdr:to>
      <xdr:col>41</xdr:col>
      <xdr:colOff>50800</xdr:colOff>
      <xdr:row>76</xdr:row>
      <xdr:rowOff>129804</xdr:rowOff>
    </xdr:to>
    <xdr:cxnSp macro="">
      <xdr:nvCxnSpPr>
        <xdr:cNvPr id="417" name="直線コネクタ 416"/>
        <xdr:cNvCxnSpPr/>
      </xdr:nvCxnSpPr>
      <xdr:spPr>
        <a:xfrm flipV="1">
          <a:off x="6972300" y="13065528"/>
          <a:ext cx="889000" cy="9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39326</xdr:rowOff>
    </xdr:from>
    <xdr:to>
      <xdr:col>41</xdr:col>
      <xdr:colOff>101600</xdr:colOff>
      <xdr:row>78</xdr:row>
      <xdr:rowOff>140926</xdr:rowOff>
    </xdr:to>
    <xdr:sp macro="" textlink="">
      <xdr:nvSpPr>
        <xdr:cNvPr id="418" name="フローチャート: 判断 417"/>
        <xdr:cNvSpPr/>
      </xdr:nvSpPr>
      <xdr:spPr>
        <a:xfrm>
          <a:off x="7810500" y="134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132053</xdr:rowOff>
    </xdr:from>
    <xdr:ext cx="469744" cy="259045"/>
    <xdr:sp macro="" textlink="">
      <xdr:nvSpPr>
        <xdr:cNvPr id="419" name="テキスト ボックス 418"/>
        <xdr:cNvSpPr txBox="1"/>
      </xdr:nvSpPr>
      <xdr:spPr>
        <a:xfrm>
          <a:off x="7626428" y="1350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31032</xdr:rowOff>
    </xdr:from>
    <xdr:to>
      <xdr:col>36</xdr:col>
      <xdr:colOff>165100</xdr:colOff>
      <xdr:row>78</xdr:row>
      <xdr:rowOff>132632</xdr:rowOff>
    </xdr:to>
    <xdr:sp macro="" textlink="">
      <xdr:nvSpPr>
        <xdr:cNvPr id="420" name="フローチャート: 判断 419"/>
        <xdr:cNvSpPr/>
      </xdr:nvSpPr>
      <xdr:spPr>
        <a:xfrm>
          <a:off x="6921500" y="13404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123759</xdr:rowOff>
    </xdr:from>
    <xdr:ext cx="469744" cy="259045"/>
    <xdr:sp macro="" textlink="">
      <xdr:nvSpPr>
        <xdr:cNvPr id="421" name="テキスト ボックス 420"/>
        <xdr:cNvSpPr txBox="1"/>
      </xdr:nvSpPr>
      <xdr:spPr>
        <a:xfrm>
          <a:off x="6737428" y="13496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119141</xdr:rowOff>
    </xdr:from>
    <xdr:to>
      <xdr:col>55</xdr:col>
      <xdr:colOff>50800</xdr:colOff>
      <xdr:row>75</xdr:row>
      <xdr:rowOff>49291</xdr:rowOff>
    </xdr:to>
    <xdr:sp macro="" textlink="">
      <xdr:nvSpPr>
        <xdr:cNvPr id="427" name="楕円 426"/>
        <xdr:cNvSpPr/>
      </xdr:nvSpPr>
      <xdr:spPr>
        <a:xfrm>
          <a:off x="10426700" y="1280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142018</xdr:rowOff>
    </xdr:from>
    <xdr:ext cx="534377" cy="259045"/>
    <xdr:sp macro="" textlink="">
      <xdr:nvSpPr>
        <xdr:cNvPr id="428" name="商工費該当値テキスト"/>
        <xdr:cNvSpPr txBox="1"/>
      </xdr:nvSpPr>
      <xdr:spPr>
        <a:xfrm>
          <a:off x="10528300" y="1265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116855</xdr:rowOff>
    </xdr:from>
    <xdr:to>
      <xdr:col>50</xdr:col>
      <xdr:colOff>165100</xdr:colOff>
      <xdr:row>71</xdr:row>
      <xdr:rowOff>47005</xdr:rowOff>
    </xdr:to>
    <xdr:sp macro="" textlink="">
      <xdr:nvSpPr>
        <xdr:cNvPr id="429" name="楕円 428"/>
        <xdr:cNvSpPr/>
      </xdr:nvSpPr>
      <xdr:spPr>
        <a:xfrm>
          <a:off x="9588500" y="1211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69</xdr:row>
      <xdr:rowOff>63532</xdr:rowOff>
    </xdr:from>
    <xdr:ext cx="534377" cy="259045"/>
    <xdr:sp macro="" textlink="">
      <xdr:nvSpPr>
        <xdr:cNvPr id="430" name="テキスト ボックス 429"/>
        <xdr:cNvSpPr txBox="1"/>
      </xdr:nvSpPr>
      <xdr:spPr>
        <a:xfrm>
          <a:off x="9372111" y="1189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99252</xdr:rowOff>
    </xdr:from>
    <xdr:to>
      <xdr:col>46</xdr:col>
      <xdr:colOff>38100</xdr:colOff>
      <xdr:row>75</xdr:row>
      <xdr:rowOff>29402</xdr:rowOff>
    </xdr:to>
    <xdr:sp macro="" textlink="">
      <xdr:nvSpPr>
        <xdr:cNvPr id="431" name="楕円 430"/>
        <xdr:cNvSpPr/>
      </xdr:nvSpPr>
      <xdr:spPr>
        <a:xfrm>
          <a:off x="8699500" y="1278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45929</xdr:rowOff>
    </xdr:from>
    <xdr:ext cx="534377" cy="259045"/>
    <xdr:sp macro="" textlink="">
      <xdr:nvSpPr>
        <xdr:cNvPr id="432" name="テキスト ボックス 431"/>
        <xdr:cNvSpPr txBox="1"/>
      </xdr:nvSpPr>
      <xdr:spPr>
        <a:xfrm>
          <a:off x="8483111" y="1256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155978</xdr:rowOff>
    </xdr:from>
    <xdr:to>
      <xdr:col>41</xdr:col>
      <xdr:colOff>101600</xdr:colOff>
      <xdr:row>76</xdr:row>
      <xdr:rowOff>86128</xdr:rowOff>
    </xdr:to>
    <xdr:sp macro="" textlink="">
      <xdr:nvSpPr>
        <xdr:cNvPr id="433" name="楕円 432"/>
        <xdr:cNvSpPr/>
      </xdr:nvSpPr>
      <xdr:spPr>
        <a:xfrm>
          <a:off x="7810500" y="1301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102655</xdr:rowOff>
    </xdr:from>
    <xdr:ext cx="534377" cy="259045"/>
    <xdr:sp macro="" textlink="">
      <xdr:nvSpPr>
        <xdr:cNvPr id="434" name="テキスト ボックス 433"/>
        <xdr:cNvSpPr txBox="1"/>
      </xdr:nvSpPr>
      <xdr:spPr>
        <a:xfrm>
          <a:off x="7594111" y="1278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79004</xdr:rowOff>
    </xdr:from>
    <xdr:to>
      <xdr:col>36</xdr:col>
      <xdr:colOff>165100</xdr:colOff>
      <xdr:row>77</xdr:row>
      <xdr:rowOff>9154</xdr:rowOff>
    </xdr:to>
    <xdr:sp macro="" textlink="">
      <xdr:nvSpPr>
        <xdr:cNvPr id="435" name="楕円 434"/>
        <xdr:cNvSpPr/>
      </xdr:nvSpPr>
      <xdr:spPr>
        <a:xfrm>
          <a:off x="6921500" y="1310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25682</xdr:rowOff>
    </xdr:from>
    <xdr:ext cx="534377" cy="259045"/>
    <xdr:sp macro="" textlink="">
      <xdr:nvSpPr>
        <xdr:cNvPr id="436" name="テキスト ボックス 435"/>
        <xdr:cNvSpPr txBox="1"/>
      </xdr:nvSpPr>
      <xdr:spPr>
        <a:xfrm>
          <a:off x="6705111" y="1288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6" name="テキスト ボックス 45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150194</xdr:rowOff>
    </xdr:from>
    <xdr:to>
      <xdr:col>54</xdr:col>
      <xdr:colOff>189865</xdr:colOff>
      <xdr:row>98</xdr:row>
      <xdr:rowOff>87046</xdr:rowOff>
    </xdr:to>
    <xdr:cxnSp macro="">
      <xdr:nvCxnSpPr>
        <xdr:cNvPr id="462" name="直線コネクタ 461"/>
        <xdr:cNvCxnSpPr/>
      </xdr:nvCxnSpPr>
      <xdr:spPr>
        <a:xfrm flipV="1">
          <a:off x="10475595" y="15580694"/>
          <a:ext cx="1270" cy="1308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90873</xdr:rowOff>
    </xdr:from>
    <xdr:ext cx="534377" cy="259045"/>
    <xdr:sp macro="" textlink="">
      <xdr:nvSpPr>
        <xdr:cNvPr id="463" name="土木費最小値テキスト"/>
        <xdr:cNvSpPr txBox="1"/>
      </xdr:nvSpPr>
      <xdr:spPr>
        <a:xfrm>
          <a:off x="10528300" y="1689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87046</xdr:rowOff>
    </xdr:from>
    <xdr:to>
      <xdr:col>55</xdr:col>
      <xdr:colOff>88900</xdr:colOff>
      <xdr:row>98</xdr:row>
      <xdr:rowOff>87046</xdr:rowOff>
    </xdr:to>
    <xdr:cxnSp macro="">
      <xdr:nvCxnSpPr>
        <xdr:cNvPr id="464" name="直線コネクタ 463"/>
        <xdr:cNvCxnSpPr/>
      </xdr:nvCxnSpPr>
      <xdr:spPr>
        <a:xfrm>
          <a:off x="10388600" y="16889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96871</xdr:rowOff>
    </xdr:from>
    <xdr:ext cx="599010" cy="259045"/>
    <xdr:sp macro="" textlink="">
      <xdr:nvSpPr>
        <xdr:cNvPr id="465" name="土木費最大値テキスト"/>
        <xdr:cNvSpPr txBox="1"/>
      </xdr:nvSpPr>
      <xdr:spPr>
        <a:xfrm>
          <a:off x="10528300" y="15355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150194</xdr:rowOff>
    </xdr:from>
    <xdr:to>
      <xdr:col>55</xdr:col>
      <xdr:colOff>88900</xdr:colOff>
      <xdr:row>90</xdr:row>
      <xdr:rowOff>150194</xdr:rowOff>
    </xdr:to>
    <xdr:cxnSp macro="">
      <xdr:nvCxnSpPr>
        <xdr:cNvPr id="466" name="直線コネクタ 465"/>
        <xdr:cNvCxnSpPr/>
      </xdr:nvCxnSpPr>
      <xdr:spPr>
        <a:xfrm>
          <a:off x="10388600" y="1558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101676</xdr:rowOff>
    </xdr:from>
    <xdr:to>
      <xdr:col>55</xdr:col>
      <xdr:colOff>0</xdr:colOff>
      <xdr:row>93</xdr:row>
      <xdr:rowOff>58319</xdr:rowOff>
    </xdr:to>
    <xdr:cxnSp macro="">
      <xdr:nvCxnSpPr>
        <xdr:cNvPr id="467" name="直線コネクタ 466"/>
        <xdr:cNvCxnSpPr/>
      </xdr:nvCxnSpPr>
      <xdr:spPr>
        <a:xfrm flipV="1">
          <a:off x="9639300" y="15703626"/>
          <a:ext cx="838200" cy="299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99854</xdr:rowOff>
    </xdr:from>
    <xdr:ext cx="534377" cy="259045"/>
    <xdr:sp macro="" textlink="">
      <xdr:nvSpPr>
        <xdr:cNvPr id="468" name="土木費平均値テキスト"/>
        <xdr:cNvSpPr txBox="1"/>
      </xdr:nvSpPr>
      <xdr:spPr>
        <a:xfrm>
          <a:off x="10528300" y="16387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121427</xdr:rowOff>
    </xdr:from>
    <xdr:to>
      <xdr:col>55</xdr:col>
      <xdr:colOff>50800</xdr:colOff>
      <xdr:row>96</xdr:row>
      <xdr:rowOff>51577</xdr:rowOff>
    </xdr:to>
    <xdr:sp macro="" textlink="">
      <xdr:nvSpPr>
        <xdr:cNvPr id="469" name="フローチャート: 判断 468"/>
        <xdr:cNvSpPr/>
      </xdr:nvSpPr>
      <xdr:spPr>
        <a:xfrm>
          <a:off x="10426700" y="16409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58319</xdr:rowOff>
    </xdr:from>
    <xdr:to>
      <xdr:col>50</xdr:col>
      <xdr:colOff>114300</xdr:colOff>
      <xdr:row>95</xdr:row>
      <xdr:rowOff>45179</xdr:rowOff>
    </xdr:to>
    <xdr:cxnSp macro="">
      <xdr:nvCxnSpPr>
        <xdr:cNvPr id="470" name="直線コネクタ 469"/>
        <xdr:cNvCxnSpPr/>
      </xdr:nvCxnSpPr>
      <xdr:spPr>
        <a:xfrm flipV="1">
          <a:off x="8750300" y="16003169"/>
          <a:ext cx="889000" cy="32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136438</xdr:rowOff>
    </xdr:from>
    <xdr:to>
      <xdr:col>50</xdr:col>
      <xdr:colOff>165100</xdr:colOff>
      <xdr:row>96</xdr:row>
      <xdr:rowOff>66588</xdr:rowOff>
    </xdr:to>
    <xdr:sp macro="" textlink="">
      <xdr:nvSpPr>
        <xdr:cNvPr id="471" name="フローチャート: 判断 470"/>
        <xdr:cNvSpPr/>
      </xdr:nvSpPr>
      <xdr:spPr>
        <a:xfrm>
          <a:off x="9588500" y="1642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57715</xdr:rowOff>
    </xdr:from>
    <xdr:ext cx="534377" cy="259045"/>
    <xdr:sp macro="" textlink="">
      <xdr:nvSpPr>
        <xdr:cNvPr id="472" name="テキスト ボックス 471"/>
        <xdr:cNvSpPr txBox="1"/>
      </xdr:nvSpPr>
      <xdr:spPr>
        <a:xfrm>
          <a:off x="9372111" y="1651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45179</xdr:rowOff>
    </xdr:from>
    <xdr:to>
      <xdr:col>45</xdr:col>
      <xdr:colOff>177800</xdr:colOff>
      <xdr:row>95</xdr:row>
      <xdr:rowOff>93001</xdr:rowOff>
    </xdr:to>
    <xdr:cxnSp macro="">
      <xdr:nvCxnSpPr>
        <xdr:cNvPr id="473" name="直線コネクタ 472"/>
        <xdr:cNvCxnSpPr/>
      </xdr:nvCxnSpPr>
      <xdr:spPr>
        <a:xfrm flipV="1">
          <a:off x="7861300" y="16332929"/>
          <a:ext cx="889000" cy="47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27341</xdr:rowOff>
    </xdr:from>
    <xdr:to>
      <xdr:col>46</xdr:col>
      <xdr:colOff>38100</xdr:colOff>
      <xdr:row>96</xdr:row>
      <xdr:rowOff>128941</xdr:rowOff>
    </xdr:to>
    <xdr:sp macro="" textlink="">
      <xdr:nvSpPr>
        <xdr:cNvPr id="474" name="フローチャート: 判断 473"/>
        <xdr:cNvSpPr/>
      </xdr:nvSpPr>
      <xdr:spPr>
        <a:xfrm>
          <a:off x="8699500" y="1648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120068</xdr:rowOff>
    </xdr:from>
    <xdr:ext cx="534377" cy="259045"/>
    <xdr:sp macro="" textlink="">
      <xdr:nvSpPr>
        <xdr:cNvPr id="475" name="テキスト ボックス 474"/>
        <xdr:cNvSpPr txBox="1"/>
      </xdr:nvSpPr>
      <xdr:spPr>
        <a:xfrm>
          <a:off x="8483111" y="1657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93001</xdr:rowOff>
    </xdr:from>
    <xdr:to>
      <xdr:col>41</xdr:col>
      <xdr:colOff>50800</xdr:colOff>
      <xdr:row>96</xdr:row>
      <xdr:rowOff>107685</xdr:rowOff>
    </xdr:to>
    <xdr:cxnSp macro="">
      <xdr:nvCxnSpPr>
        <xdr:cNvPr id="476" name="直線コネクタ 475"/>
        <xdr:cNvCxnSpPr/>
      </xdr:nvCxnSpPr>
      <xdr:spPr>
        <a:xfrm flipV="1">
          <a:off x="6972300" y="16380751"/>
          <a:ext cx="889000" cy="18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134130</xdr:rowOff>
    </xdr:from>
    <xdr:to>
      <xdr:col>41</xdr:col>
      <xdr:colOff>101600</xdr:colOff>
      <xdr:row>97</xdr:row>
      <xdr:rowOff>64280</xdr:rowOff>
    </xdr:to>
    <xdr:sp macro="" textlink="">
      <xdr:nvSpPr>
        <xdr:cNvPr id="477" name="フローチャート: 判断 476"/>
        <xdr:cNvSpPr/>
      </xdr:nvSpPr>
      <xdr:spPr>
        <a:xfrm>
          <a:off x="7810500" y="1659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55407</xdr:rowOff>
    </xdr:from>
    <xdr:ext cx="534377" cy="259045"/>
    <xdr:sp macro="" textlink="">
      <xdr:nvSpPr>
        <xdr:cNvPr id="478" name="テキスト ボックス 477"/>
        <xdr:cNvSpPr txBox="1"/>
      </xdr:nvSpPr>
      <xdr:spPr>
        <a:xfrm>
          <a:off x="7594111" y="1668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107200</xdr:rowOff>
    </xdr:from>
    <xdr:to>
      <xdr:col>36</xdr:col>
      <xdr:colOff>165100</xdr:colOff>
      <xdr:row>97</xdr:row>
      <xdr:rowOff>37350</xdr:rowOff>
    </xdr:to>
    <xdr:sp macro="" textlink="">
      <xdr:nvSpPr>
        <xdr:cNvPr id="479" name="フローチャート: 判断 478"/>
        <xdr:cNvSpPr/>
      </xdr:nvSpPr>
      <xdr:spPr>
        <a:xfrm>
          <a:off x="6921500" y="1656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28477</xdr:rowOff>
    </xdr:from>
    <xdr:ext cx="534377" cy="259045"/>
    <xdr:sp macro="" textlink="">
      <xdr:nvSpPr>
        <xdr:cNvPr id="480" name="テキスト ボックス 479"/>
        <xdr:cNvSpPr txBox="1"/>
      </xdr:nvSpPr>
      <xdr:spPr>
        <a:xfrm>
          <a:off x="6705111" y="1665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50876</xdr:rowOff>
    </xdr:from>
    <xdr:to>
      <xdr:col>55</xdr:col>
      <xdr:colOff>50800</xdr:colOff>
      <xdr:row>91</xdr:row>
      <xdr:rowOff>152476</xdr:rowOff>
    </xdr:to>
    <xdr:sp macro="" textlink="">
      <xdr:nvSpPr>
        <xdr:cNvPr id="486" name="楕円 485"/>
        <xdr:cNvSpPr/>
      </xdr:nvSpPr>
      <xdr:spPr>
        <a:xfrm>
          <a:off x="10426700" y="1565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137253</xdr:rowOff>
    </xdr:from>
    <xdr:ext cx="599010" cy="259045"/>
    <xdr:sp macro="" textlink="">
      <xdr:nvSpPr>
        <xdr:cNvPr id="487" name="土木費該当値テキスト"/>
        <xdr:cNvSpPr txBox="1"/>
      </xdr:nvSpPr>
      <xdr:spPr>
        <a:xfrm>
          <a:off x="10528300" y="15567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7519</xdr:rowOff>
    </xdr:from>
    <xdr:to>
      <xdr:col>50</xdr:col>
      <xdr:colOff>165100</xdr:colOff>
      <xdr:row>93</xdr:row>
      <xdr:rowOff>109119</xdr:rowOff>
    </xdr:to>
    <xdr:sp macro="" textlink="">
      <xdr:nvSpPr>
        <xdr:cNvPr id="488" name="楕円 487"/>
        <xdr:cNvSpPr/>
      </xdr:nvSpPr>
      <xdr:spPr>
        <a:xfrm>
          <a:off x="9588500" y="1595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125646</xdr:rowOff>
    </xdr:from>
    <xdr:ext cx="534377" cy="259045"/>
    <xdr:sp macro="" textlink="">
      <xdr:nvSpPr>
        <xdr:cNvPr id="489" name="テキスト ボックス 488"/>
        <xdr:cNvSpPr txBox="1"/>
      </xdr:nvSpPr>
      <xdr:spPr>
        <a:xfrm>
          <a:off x="9372111" y="1572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165829</xdr:rowOff>
    </xdr:from>
    <xdr:to>
      <xdr:col>46</xdr:col>
      <xdr:colOff>38100</xdr:colOff>
      <xdr:row>95</xdr:row>
      <xdr:rowOff>95979</xdr:rowOff>
    </xdr:to>
    <xdr:sp macro="" textlink="">
      <xdr:nvSpPr>
        <xdr:cNvPr id="490" name="楕円 489"/>
        <xdr:cNvSpPr/>
      </xdr:nvSpPr>
      <xdr:spPr>
        <a:xfrm>
          <a:off x="8699500" y="1628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112506</xdr:rowOff>
    </xdr:from>
    <xdr:ext cx="534377" cy="259045"/>
    <xdr:sp macro="" textlink="">
      <xdr:nvSpPr>
        <xdr:cNvPr id="491" name="テキスト ボックス 490"/>
        <xdr:cNvSpPr txBox="1"/>
      </xdr:nvSpPr>
      <xdr:spPr>
        <a:xfrm>
          <a:off x="8483111" y="1605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42201</xdr:rowOff>
    </xdr:from>
    <xdr:to>
      <xdr:col>41</xdr:col>
      <xdr:colOff>101600</xdr:colOff>
      <xdr:row>95</xdr:row>
      <xdr:rowOff>143801</xdr:rowOff>
    </xdr:to>
    <xdr:sp macro="" textlink="">
      <xdr:nvSpPr>
        <xdr:cNvPr id="492" name="楕円 491"/>
        <xdr:cNvSpPr/>
      </xdr:nvSpPr>
      <xdr:spPr>
        <a:xfrm>
          <a:off x="7810500" y="1632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160328</xdr:rowOff>
    </xdr:from>
    <xdr:ext cx="534377" cy="259045"/>
    <xdr:sp macro="" textlink="">
      <xdr:nvSpPr>
        <xdr:cNvPr id="493" name="テキスト ボックス 492"/>
        <xdr:cNvSpPr txBox="1"/>
      </xdr:nvSpPr>
      <xdr:spPr>
        <a:xfrm>
          <a:off x="7594111" y="1610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56885</xdr:rowOff>
    </xdr:from>
    <xdr:to>
      <xdr:col>36</xdr:col>
      <xdr:colOff>165100</xdr:colOff>
      <xdr:row>96</xdr:row>
      <xdr:rowOff>158485</xdr:rowOff>
    </xdr:to>
    <xdr:sp macro="" textlink="">
      <xdr:nvSpPr>
        <xdr:cNvPr id="494" name="楕円 493"/>
        <xdr:cNvSpPr/>
      </xdr:nvSpPr>
      <xdr:spPr>
        <a:xfrm>
          <a:off x="6921500" y="1651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3562</xdr:rowOff>
    </xdr:from>
    <xdr:ext cx="534377" cy="259045"/>
    <xdr:sp macro="" textlink="">
      <xdr:nvSpPr>
        <xdr:cNvPr id="495" name="テキスト ボックス 494"/>
        <xdr:cNvSpPr txBox="1"/>
      </xdr:nvSpPr>
      <xdr:spPr>
        <a:xfrm>
          <a:off x="6705111" y="1629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44736</xdr:rowOff>
    </xdr:from>
    <xdr:to>
      <xdr:col>85</xdr:col>
      <xdr:colOff>126364</xdr:colOff>
      <xdr:row>37</xdr:row>
      <xdr:rowOff>163570</xdr:rowOff>
    </xdr:to>
    <xdr:cxnSp macro="">
      <xdr:nvCxnSpPr>
        <xdr:cNvPr id="519" name="直線コネクタ 518"/>
        <xdr:cNvCxnSpPr/>
      </xdr:nvCxnSpPr>
      <xdr:spPr>
        <a:xfrm flipV="1">
          <a:off x="16317595" y="5359686"/>
          <a:ext cx="1269" cy="114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167397</xdr:rowOff>
    </xdr:from>
    <xdr:ext cx="534377" cy="259045"/>
    <xdr:sp macro="" textlink="">
      <xdr:nvSpPr>
        <xdr:cNvPr id="520" name="消防費最小値テキスト"/>
        <xdr:cNvSpPr txBox="1"/>
      </xdr:nvSpPr>
      <xdr:spPr>
        <a:xfrm>
          <a:off x="16370300" y="651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163570</xdr:rowOff>
    </xdr:from>
    <xdr:to>
      <xdr:col>86</xdr:col>
      <xdr:colOff>25400</xdr:colOff>
      <xdr:row>37</xdr:row>
      <xdr:rowOff>163570</xdr:rowOff>
    </xdr:to>
    <xdr:cxnSp macro="">
      <xdr:nvCxnSpPr>
        <xdr:cNvPr id="521" name="直線コネクタ 520"/>
        <xdr:cNvCxnSpPr/>
      </xdr:nvCxnSpPr>
      <xdr:spPr>
        <a:xfrm>
          <a:off x="16230600" y="650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162863</xdr:rowOff>
    </xdr:from>
    <xdr:ext cx="534377" cy="259045"/>
    <xdr:sp macro="" textlink="">
      <xdr:nvSpPr>
        <xdr:cNvPr id="522" name="消防費最大値テキスト"/>
        <xdr:cNvSpPr txBox="1"/>
      </xdr:nvSpPr>
      <xdr:spPr>
        <a:xfrm>
          <a:off x="16370300" y="51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71,985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44736</xdr:rowOff>
    </xdr:from>
    <xdr:to>
      <xdr:col>86</xdr:col>
      <xdr:colOff>25400</xdr:colOff>
      <xdr:row>31</xdr:row>
      <xdr:rowOff>44736</xdr:rowOff>
    </xdr:to>
    <xdr:cxnSp macro="">
      <xdr:nvCxnSpPr>
        <xdr:cNvPr id="523" name="直線コネクタ 522"/>
        <xdr:cNvCxnSpPr/>
      </xdr:nvCxnSpPr>
      <xdr:spPr>
        <a:xfrm>
          <a:off x="16230600" y="535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129222</xdr:rowOff>
    </xdr:from>
    <xdr:to>
      <xdr:col>85</xdr:col>
      <xdr:colOff>127000</xdr:colOff>
      <xdr:row>36</xdr:row>
      <xdr:rowOff>144367</xdr:rowOff>
    </xdr:to>
    <xdr:cxnSp macro="">
      <xdr:nvCxnSpPr>
        <xdr:cNvPr id="524" name="直線コネクタ 523"/>
        <xdr:cNvCxnSpPr/>
      </xdr:nvCxnSpPr>
      <xdr:spPr>
        <a:xfrm>
          <a:off x="15481300" y="6301422"/>
          <a:ext cx="838200" cy="1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79201</xdr:rowOff>
    </xdr:from>
    <xdr:ext cx="534377" cy="259045"/>
    <xdr:sp macro="" textlink="">
      <xdr:nvSpPr>
        <xdr:cNvPr id="525" name="消防費平均値テキスト"/>
        <xdr:cNvSpPr txBox="1"/>
      </xdr:nvSpPr>
      <xdr:spPr>
        <a:xfrm>
          <a:off x="16370300" y="6079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56324</xdr:rowOff>
    </xdr:from>
    <xdr:to>
      <xdr:col>85</xdr:col>
      <xdr:colOff>177800</xdr:colOff>
      <xdr:row>36</xdr:row>
      <xdr:rowOff>157924</xdr:rowOff>
    </xdr:to>
    <xdr:sp macro="" textlink="">
      <xdr:nvSpPr>
        <xdr:cNvPr id="526" name="フローチャート: 判断 525"/>
        <xdr:cNvSpPr/>
      </xdr:nvSpPr>
      <xdr:spPr>
        <a:xfrm>
          <a:off x="162687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126517</xdr:rowOff>
    </xdr:from>
    <xdr:to>
      <xdr:col>81</xdr:col>
      <xdr:colOff>50800</xdr:colOff>
      <xdr:row>36</xdr:row>
      <xdr:rowOff>129222</xdr:rowOff>
    </xdr:to>
    <xdr:cxnSp macro="">
      <xdr:nvCxnSpPr>
        <xdr:cNvPr id="527" name="直線コネクタ 526"/>
        <xdr:cNvCxnSpPr/>
      </xdr:nvCxnSpPr>
      <xdr:spPr>
        <a:xfrm>
          <a:off x="14592300" y="6298717"/>
          <a:ext cx="889000" cy="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83871</xdr:rowOff>
    </xdr:from>
    <xdr:to>
      <xdr:col>81</xdr:col>
      <xdr:colOff>101600</xdr:colOff>
      <xdr:row>37</xdr:row>
      <xdr:rowOff>14021</xdr:rowOff>
    </xdr:to>
    <xdr:sp macro="" textlink="">
      <xdr:nvSpPr>
        <xdr:cNvPr id="528" name="フローチャート: 判断 527"/>
        <xdr:cNvSpPr/>
      </xdr:nvSpPr>
      <xdr:spPr>
        <a:xfrm>
          <a:off x="154305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5148</xdr:rowOff>
    </xdr:from>
    <xdr:ext cx="534377" cy="259045"/>
    <xdr:sp macro="" textlink="">
      <xdr:nvSpPr>
        <xdr:cNvPr id="529" name="テキスト ボックス 528"/>
        <xdr:cNvSpPr txBox="1"/>
      </xdr:nvSpPr>
      <xdr:spPr>
        <a:xfrm>
          <a:off x="15214111" y="634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126517</xdr:rowOff>
    </xdr:from>
    <xdr:to>
      <xdr:col>76</xdr:col>
      <xdr:colOff>114300</xdr:colOff>
      <xdr:row>36</xdr:row>
      <xdr:rowOff>129908</xdr:rowOff>
    </xdr:to>
    <xdr:cxnSp macro="">
      <xdr:nvCxnSpPr>
        <xdr:cNvPr id="530" name="直線コネクタ 529"/>
        <xdr:cNvCxnSpPr/>
      </xdr:nvCxnSpPr>
      <xdr:spPr>
        <a:xfrm flipV="1">
          <a:off x="13703300" y="6298717"/>
          <a:ext cx="889000" cy="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60287</xdr:rowOff>
    </xdr:from>
    <xdr:to>
      <xdr:col>76</xdr:col>
      <xdr:colOff>165100</xdr:colOff>
      <xdr:row>36</xdr:row>
      <xdr:rowOff>161887</xdr:rowOff>
    </xdr:to>
    <xdr:sp macro="" textlink="">
      <xdr:nvSpPr>
        <xdr:cNvPr id="531" name="フローチャート: 判断 530"/>
        <xdr:cNvSpPr/>
      </xdr:nvSpPr>
      <xdr:spPr>
        <a:xfrm>
          <a:off x="14541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6964</xdr:rowOff>
    </xdr:from>
    <xdr:ext cx="534377" cy="259045"/>
    <xdr:sp macro="" textlink="">
      <xdr:nvSpPr>
        <xdr:cNvPr id="532" name="テキスト ボックス 531"/>
        <xdr:cNvSpPr txBox="1"/>
      </xdr:nvSpPr>
      <xdr:spPr>
        <a:xfrm>
          <a:off x="14325111" y="6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144691</xdr:rowOff>
    </xdr:from>
    <xdr:to>
      <xdr:col>71</xdr:col>
      <xdr:colOff>177800</xdr:colOff>
      <xdr:row>36</xdr:row>
      <xdr:rowOff>129908</xdr:rowOff>
    </xdr:to>
    <xdr:cxnSp macro="">
      <xdr:nvCxnSpPr>
        <xdr:cNvPr id="533" name="直線コネクタ 532"/>
        <xdr:cNvCxnSpPr/>
      </xdr:nvCxnSpPr>
      <xdr:spPr>
        <a:xfrm>
          <a:off x="12814300" y="6145441"/>
          <a:ext cx="889000" cy="15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3023</xdr:rowOff>
    </xdr:from>
    <xdr:to>
      <xdr:col>72</xdr:col>
      <xdr:colOff>38100</xdr:colOff>
      <xdr:row>37</xdr:row>
      <xdr:rowOff>104623</xdr:rowOff>
    </xdr:to>
    <xdr:sp macro="" textlink="">
      <xdr:nvSpPr>
        <xdr:cNvPr id="534" name="フローチャート: 判断 533"/>
        <xdr:cNvSpPr/>
      </xdr:nvSpPr>
      <xdr:spPr>
        <a:xfrm>
          <a:off x="13652500" y="634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95750</xdr:rowOff>
    </xdr:from>
    <xdr:ext cx="534377" cy="259045"/>
    <xdr:sp macro="" textlink="">
      <xdr:nvSpPr>
        <xdr:cNvPr id="535" name="テキスト ボックス 534"/>
        <xdr:cNvSpPr txBox="1"/>
      </xdr:nvSpPr>
      <xdr:spPr>
        <a:xfrm>
          <a:off x="13436111" y="643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27140</xdr:rowOff>
    </xdr:from>
    <xdr:to>
      <xdr:col>67</xdr:col>
      <xdr:colOff>101600</xdr:colOff>
      <xdr:row>37</xdr:row>
      <xdr:rowOff>128740</xdr:rowOff>
    </xdr:to>
    <xdr:sp macro="" textlink="">
      <xdr:nvSpPr>
        <xdr:cNvPr id="536" name="フローチャート: 判断 535"/>
        <xdr:cNvSpPr/>
      </xdr:nvSpPr>
      <xdr:spPr>
        <a:xfrm>
          <a:off x="12763500" y="637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119867</xdr:rowOff>
    </xdr:from>
    <xdr:ext cx="534377" cy="259045"/>
    <xdr:sp macro="" textlink="">
      <xdr:nvSpPr>
        <xdr:cNvPr id="537" name="テキスト ボックス 536"/>
        <xdr:cNvSpPr txBox="1"/>
      </xdr:nvSpPr>
      <xdr:spPr>
        <a:xfrm>
          <a:off x="12547111" y="646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93567</xdr:rowOff>
    </xdr:from>
    <xdr:to>
      <xdr:col>85</xdr:col>
      <xdr:colOff>177800</xdr:colOff>
      <xdr:row>37</xdr:row>
      <xdr:rowOff>23717</xdr:rowOff>
    </xdr:to>
    <xdr:sp macro="" textlink="">
      <xdr:nvSpPr>
        <xdr:cNvPr id="543" name="楕円 542"/>
        <xdr:cNvSpPr/>
      </xdr:nvSpPr>
      <xdr:spPr>
        <a:xfrm>
          <a:off x="16268700" y="626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71994</xdr:rowOff>
    </xdr:from>
    <xdr:ext cx="534377" cy="259045"/>
    <xdr:sp macro="" textlink="">
      <xdr:nvSpPr>
        <xdr:cNvPr id="544" name="消防費該当値テキスト"/>
        <xdr:cNvSpPr txBox="1"/>
      </xdr:nvSpPr>
      <xdr:spPr>
        <a:xfrm>
          <a:off x="16370300" y="624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78422</xdr:rowOff>
    </xdr:from>
    <xdr:to>
      <xdr:col>81</xdr:col>
      <xdr:colOff>101600</xdr:colOff>
      <xdr:row>37</xdr:row>
      <xdr:rowOff>8572</xdr:rowOff>
    </xdr:to>
    <xdr:sp macro="" textlink="">
      <xdr:nvSpPr>
        <xdr:cNvPr id="545" name="楕円 544"/>
        <xdr:cNvSpPr/>
      </xdr:nvSpPr>
      <xdr:spPr>
        <a:xfrm>
          <a:off x="15430500" y="625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25099</xdr:rowOff>
    </xdr:from>
    <xdr:ext cx="534377" cy="259045"/>
    <xdr:sp macro="" textlink="">
      <xdr:nvSpPr>
        <xdr:cNvPr id="546" name="テキスト ボックス 545"/>
        <xdr:cNvSpPr txBox="1"/>
      </xdr:nvSpPr>
      <xdr:spPr>
        <a:xfrm>
          <a:off x="15214111" y="602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75717</xdr:rowOff>
    </xdr:from>
    <xdr:to>
      <xdr:col>76</xdr:col>
      <xdr:colOff>165100</xdr:colOff>
      <xdr:row>37</xdr:row>
      <xdr:rowOff>5867</xdr:rowOff>
    </xdr:to>
    <xdr:sp macro="" textlink="">
      <xdr:nvSpPr>
        <xdr:cNvPr id="547" name="楕円 546"/>
        <xdr:cNvSpPr/>
      </xdr:nvSpPr>
      <xdr:spPr>
        <a:xfrm>
          <a:off x="14541500" y="624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168444</xdr:rowOff>
    </xdr:from>
    <xdr:ext cx="534377" cy="259045"/>
    <xdr:sp macro="" textlink="">
      <xdr:nvSpPr>
        <xdr:cNvPr id="548" name="テキスト ボックス 547"/>
        <xdr:cNvSpPr txBox="1"/>
      </xdr:nvSpPr>
      <xdr:spPr>
        <a:xfrm>
          <a:off x="14325111" y="634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79108</xdr:rowOff>
    </xdr:from>
    <xdr:to>
      <xdr:col>72</xdr:col>
      <xdr:colOff>38100</xdr:colOff>
      <xdr:row>37</xdr:row>
      <xdr:rowOff>9258</xdr:rowOff>
    </xdr:to>
    <xdr:sp macro="" textlink="">
      <xdr:nvSpPr>
        <xdr:cNvPr id="549" name="楕円 548"/>
        <xdr:cNvSpPr/>
      </xdr:nvSpPr>
      <xdr:spPr>
        <a:xfrm>
          <a:off x="13652500" y="625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25785</xdr:rowOff>
    </xdr:from>
    <xdr:ext cx="534377" cy="259045"/>
    <xdr:sp macro="" textlink="">
      <xdr:nvSpPr>
        <xdr:cNvPr id="550" name="テキスト ボックス 549"/>
        <xdr:cNvSpPr txBox="1"/>
      </xdr:nvSpPr>
      <xdr:spPr>
        <a:xfrm>
          <a:off x="13436111" y="602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93891</xdr:rowOff>
    </xdr:from>
    <xdr:to>
      <xdr:col>67</xdr:col>
      <xdr:colOff>101600</xdr:colOff>
      <xdr:row>36</xdr:row>
      <xdr:rowOff>24041</xdr:rowOff>
    </xdr:to>
    <xdr:sp macro="" textlink="">
      <xdr:nvSpPr>
        <xdr:cNvPr id="551" name="楕円 550"/>
        <xdr:cNvSpPr/>
      </xdr:nvSpPr>
      <xdr:spPr>
        <a:xfrm>
          <a:off x="12763500" y="609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40568</xdr:rowOff>
    </xdr:from>
    <xdr:ext cx="534377" cy="259045"/>
    <xdr:sp macro="" textlink="">
      <xdr:nvSpPr>
        <xdr:cNvPr id="552" name="テキスト ボックス 551"/>
        <xdr:cNvSpPr txBox="1"/>
      </xdr:nvSpPr>
      <xdr:spPr>
        <a:xfrm>
          <a:off x="12547111" y="5869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1" name="テキスト ボックス 57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3" name="テキスト ボックス 57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5" name="テキスト ボックス 57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93768</xdr:rowOff>
    </xdr:from>
    <xdr:to>
      <xdr:col>85</xdr:col>
      <xdr:colOff>126364</xdr:colOff>
      <xdr:row>59</xdr:row>
      <xdr:rowOff>3650</xdr:rowOff>
    </xdr:to>
    <xdr:cxnSp macro="">
      <xdr:nvCxnSpPr>
        <xdr:cNvPr id="579" name="直線コネクタ 578"/>
        <xdr:cNvCxnSpPr/>
      </xdr:nvCxnSpPr>
      <xdr:spPr>
        <a:xfrm flipV="1">
          <a:off x="16317595" y="8494818"/>
          <a:ext cx="1269" cy="1624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7477</xdr:rowOff>
    </xdr:from>
    <xdr:ext cx="534377" cy="259045"/>
    <xdr:sp macro="" textlink="">
      <xdr:nvSpPr>
        <xdr:cNvPr id="580" name="教育費最小値テキスト"/>
        <xdr:cNvSpPr txBox="1"/>
      </xdr:nvSpPr>
      <xdr:spPr>
        <a:xfrm>
          <a:off x="16370300" y="1012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3650</xdr:rowOff>
    </xdr:from>
    <xdr:to>
      <xdr:col>86</xdr:col>
      <xdr:colOff>25400</xdr:colOff>
      <xdr:row>59</xdr:row>
      <xdr:rowOff>3650</xdr:rowOff>
    </xdr:to>
    <xdr:cxnSp macro="">
      <xdr:nvCxnSpPr>
        <xdr:cNvPr id="581" name="直線コネクタ 580"/>
        <xdr:cNvCxnSpPr/>
      </xdr:nvCxnSpPr>
      <xdr:spPr>
        <a:xfrm>
          <a:off x="16230600" y="101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40445</xdr:rowOff>
    </xdr:from>
    <xdr:ext cx="599010" cy="259045"/>
    <xdr:sp macro="" textlink="">
      <xdr:nvSpPr>
        <xdr:cNvPr id="582" name="教育費最大値テキスト"/>
        <xdr:cNvSpPr txBox="1"/>
      </xdr:nvSpPr>
      <xdr:spPr>
        <a:xfrm>
          <a:off x="16370300" y="8270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93768</xdr:rowOff>
    </xdr:from>
    <xdr:to>
      <xdr:col>86</xdr:col>
      <xdr:colOff>25400</xdr:colOff>
      <xdr:row>49</xdr:row>
      <xdr:rowOff>93768</xdr:rowOff>
    </xdr:to>
    <xdr:cxnSp macro="">
      <xdr:nvCxnSpPr>
        <xdr:cNvPr id="583" name="直線コネクタ 582"/>
        <xdr:cNvCxnSpPr/>
      </xdr:nvCxnSpPr>
      <xdr:spPr>
        <a:xfrm>
          <a:off x="16230600" y="849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30755</xdr:rowOff>
    </xdr:from>
    <xdr:to>
      <xdr:col>85</xdr:col>
      <xdr:colOff>127000</xdr:colOff>
      <xdr:row>56</xdr:row>
      <xdr:rowOff>135389</xdr:rowOff>
    </xdr:to>
    <xdr:cxnSp macro="">
      <xdr:nvCxnSpPr>
        <xdr:cNvPr id="584" name="直線コネクタ 583"/>
        <xdr:cNvCxnSpPr/>
      </xdr:nvCxnSpPr>
      <xdr:spPr>
        <a:xfrm flipV="1">
          <a:off x="15481300" y="9460505"/>
          <a:ext cx="838200" cy="276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112737</xdr:rowOff>
    </xdr:from>
    <xdr:ext cx="534377" cy="259045"/>
    <xdr:sp macro="" textlink="">
      <xdr:nvSpPr>
        <xdr:cNvPr id="585" name="教育費平均値テキスト"/>
        <xdr:cNvSpPr txBox="1"/>
      </xdr:nvSpPr>
      <xdr:spPr>
        <a:xfrm>
          <a:off x="16370300" y="9542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134310</xdr:rowOff>
    </xdr:from>
    <xdr:to>
      <xdr:col>85</xdr:col>
      <xdr:colOff>177800</xdr:colOff>
      <xdr:row>56</xdr:row>
      <xdr:rowOff>64460</xdr:rowOff>
    </xdr:to>
    <xdr:sp macro="" textlink="">
      <xdr:nvSpPr>
        <xdr:cNvPr id="586" name="フローチャート: 判断 585"/>
        <xdr:cNvSpPr/>
      </xdr:nvSpPr>
      <xdr:spPr>
        <a:xfrm>
          <a:off x="16268700" y="956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135389</xdr:rowOff>
    </xdr:from>
    <xdr:to>
      <xdr:col>81</xdr:col>
      <xdr:colOff>50800</xdr:colOff>
      <xdr:row>57</xdr:row>
      <xdr:rowOff>48782</xdr:rowOff>
    </xdr:to>
    <xdr:cxnSp macro="">
      <xdr:nvCxnSpPr>
        <xdr:cNvPr id="587" name="直線コネクタ 586"/>
        <xdr:cNvCxnSpPr/>
      </xdr:nvCxnSpPr>
      <xdr:spPr>
        <a:xfrm flipV="1">
          <a:off x="14592300" y="9736589"/>
          <a:ext cx="889000" cy="84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169890</xdr:rowOff>
    </xdr:from>
    <xdr:to>
      <xdr:col>81</xdr:col>
      <xdr:colOff>101600</xdr:colOff>
      <xdr:row>56</xdr:row>
      <xdr:rowOff>100040</xdr:rowOff>
    </xdr:to>
    <xdr:sp macro="" textlink="">
      <xdr:nvSpPr>
        <xdr:cNvPr id="588" name="フローチャート: 判断 587"/>
        <xdr:cNvSpPr/>
      </xdr:nvSpPr>
      <xdr:spPr>
        <a:xfrm>
          <a:off x="15430500" y="959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116567</xdr:rowOff>
    </xdr:from>
    <xdr:ext cx="534377" cy="259045"/>
    <xdr:sp macro="" textlink="">
      <xdr:nvSpPr>
        <xdr:cNvPr id="589" name="テキスト ボックス 588"/>
        <xdr:cNvSpPr txBox="1"/>
      </xdr:nvSpPr>
      <xdr:spPr>
        <a:xfrm>
          <a:off x="15214111" y="937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48782</xdr:rowOff>
    </xdr:from>
    <xdr:to>
      <xdr:col>76</xdr:col>
      <xdr:colOff>114300</xdr:colOff>
      <xdr:row>57</xdr:row>
      <xdr:rowOff>137153</xdr:rowOff>
    </xdr:to>
    <xdr:cxnSp macro="">
      <xdr:nvCxnSpPr>
        <xdr:cNvPr id="590" name="直線コネクタ 589"/>
        <xdr:cNvCxnSpPr/>
      </xdr:nvCxnSpPr>
      <xdr:spPr>
        <a:xfrm flipV="1">
          <a:off x="13703300" y="9821432"/>
          <a:ext cx="889000" cy="8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82254</xdr:rowOff>
    </xdr:from>
    <xdr:to>
      <xdr:col>76</xdr:col>
      <xdr:colOff>165100</xdr:colOff>
      <xdr:row>56</xdr:row>
      <xdr:rowOff>12404</xdr:rowOff>
    </xdr:to>
    <xdr:sp macro="" textlink="">
      <xdr:nvSpPr>
        <xdr:cNvPr id="591" name="フローチャート: 判断 590"/>
        <xdr:cNvSpPr/>
      </xdr:nvSpPr>
      <xdr:spPr>
        <a:xfrm>
          <a:off x="14541500" y="951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28931</xdr:rowOff>
    </xdr:from>
    <xdr:ext cx="534377" cy="259045"/>
    <xdr:sp macro="" textlink="">
      <xdr:nvSpPr>
        <xdr:cNvPr id="592" name="テキスト ボックス 591"/>
        <xdr:cNvSpPr txBox="1"/>
      </xdr:nvSpPr>
      <xdr:spPr>
        <a:xfrm>
          <a:off x="14325111" y="928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137153</xdr:rowOff>
    </xdr:from>
    <xdr:to>
      <xdr:col>71</xdr:col>
      <xdr:colOff>177800</xdr:colOff>
      <xdr:row>58</xdr:row>
      <xdr:rowOff>8843</xdr:rowOff>
    </xdr:to>
    <xdr:cxnSp macro="">
      <xdr:nvCxnSpPr>
        <xdr:cNvPr id="593" name="直線コネクタ 592"/>
        <xdr:cNvCxnSpPr/>
      </xdr:nvCxnSpPr>
      <xdr:spPr>
        <a:xfrm flipV="1">
          <a:off x="12814300" y="9909803"/>
          <a:ext cx="889000" cy="4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126929</xdr:rowOff>
    </xdr:from>
    <xdr:to>
      <xdr:col>72</xdr:col>
      <xdr:colOff>38100</xdr:colOff>
      <xdr:row>57</xdr:row>
      <xdr:rowOff>57079</xdr:rowOff>
    </xdr:to>
    <xdr:sp macro="" textlink="">
      <xdr:nvSpPr>
        <xdr:cNvPr id="594" name="フローチャート: 判断 593"/>
        <xdr:cNvSpPr/>
      </xdr:nvSpPr>
      <xdr:spPr>
        <a:xfrm>
          <a:off x="13652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73606</xdr:rowOff>
    </xdr:from>
    <xdr:ext cx="534377" cy="259045"/>
    <xdr:sp macro="" textlink="">
      <xdr:nvSpPr>
        <xdr:cNvPr id="595" name="テキスト ボックス 594"/>
        <xdr:cNvSpPr txBox="1"/>
      </xdr:nvSpPr>
      <xdr:spPr>
        <a:xfrm>
          <a:off x="13436111" y="950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170983</xdr:rowOff>
    </xdr:from>
    <xdr:to>
      <xdr:col>67</xdr:col>
      <xdr:colOff>101600</xdr:colOff>
      <xdr:row>57</xdr:row>
      <xdr:rowOff>101133</xdr:rowOff>
    </xdr:to>
    <xdr:sp macro="" textlink="">
      <xdr:nvSpPr>
        <xdr:cNvPr id="596" name="フローチャート: 判断 595"/>
        <xdr:cNvSpPr/>
      </xdr:nvSpPr>
      <xdr:spPr>
        <a:xfrm>
          <a:off x="12763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117660</xdr:rowOff>
    </xdr:from>
    <xdr:ext cx="534377" cy="259045"/>
    <xdr:sp macro="" textlink="">
      <xdr:nvSpPr>
        <xdr:cNvPr id="597" name="テキスト ボックス 596"/>
        <xdr:cNvSpPr txBox="1"/>
      </xdr:nvSpPr>
      <xdr:spPr>
        <a:xfrm>
          <a:off x="12547111" y="954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151405</xdr:rowOff>
    </xdr:from>
    <xdr:to>
      <xdr:col>85</xdr:col>
      <xdr:colOff>177800</xdr:colOff>
      <xdr:row>55</xdr:row>
      <xdr:rowOff>81555</xdr:rowOff>
    </xdr:to>
    <xdr:sp macro="" textlink="">
      <xdr:nvSpPr>
        <xdr:cNvPr id="603" name="楕円 602"/>
        <xdr:cNvSpPr/>
      </xdr:nvSpPr>
      <xdr:spPr>
        <a:xfrm>
          <a:off x="16268700" y="940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2832</xdr:rowOff>
    </xdr:from>
    <xdr:ext cx="534377" cy="259045"/>
    <xdr:sp macro="" textlink="">
      <xdr:nvSpPr>
        <xdr:cNvPr id="604" name="教育費該当値テキスト"/>
        <xdr:cNvSpPr txBox="1"/>
      </xdr:nvSpPr>
      <xdr:spPr>
        <a:xfrm>
          <a:off x="16370300" y="9261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84589</xdr:rowOff>
    </xdr:from>
    <xdr:to>
      <xdr:col>81</xdr:col>
      <xdr:colOff>101600</xdr:colOff>
      <xdr:row>57</xdr:row>
      <xdr:rowOff>14739</xdr:rowOff>
    </xdr:to>
    <xdr:sp macro="" textlink="">
      <xdr:nvSpPr>
        <xdr:cNvPr id="605" name="楕円 604"/>
        <xdr:cNvSpPr/>
      </xdr:nvSpPr>
      <xdr:spPr>
        <a:xfrm>
          <a:off x="15430500" y="968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5866</xdr:rowOff>
    </xdr:from>
    <xdr:ext cx="534377" cy="259045"/>
    <xdr:sp macro="" textlink="">
      <xdr:nvSpPr>
        <xdr:cNvPr id="606" name="テキスト ボックス 605"/>
        <xdr:cNvSpPr txBox="1"/>
      </xdr:nvSpPr>
      <xdr:spPr>
        <a:xfrm>
          <a:off x="15214111" y="977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169432</xdr:rowOff>
    </xdr:from>
    <xdr:to>
      <xdr:col>76</xdr:col>
      <xdr:colOff>165100</xdr:colOff>
      <xdr:row>57</xdr:row>
      <xdr:rowOff>99582</xdr:rowOff>
    </xdr:to>
    <xdr:sp macro="" textlink="">
      <xdr:nvSpPr>
        <xdr:cNvPr id="607" name="楕円 606"/>
        <xdr:cNvSpPr/>
      </xdr:nvSpPr>
      <xdr:spPr>
        <a:xfrm>
          <a:off x="14541500" y="977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90709</xdr:rowOff>
    </xdr:from>
    <xdr:ext cx="534377" cy="259045"/>
    <xdr:sp macro="" textlink="">
      <xdr:nvSpPr>
        <xdr:cNvPr id="608" name="テキスト ボックス 607"/>
        <xdr:cNvSpPr txBox="1"/>
      </xdr:nvSpPr>
      <xdr:spPr>
        <a:xfrm>
          <a:off x="14325111" y="986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86353</xdr:rowOff>
    </xdr:from>
    <xdr:to>
      <xdr:col>72</xdr:col>
      <xdr:colOff>38100</xdr:colOff>
      <xdr:row>58</xdr:row>
      <xdr:rowOff>16503</xdr:rowOff>
    </xdr:to>
    <xdr:sp macro="" textlink="">
      <xdr:nvSpPr>
        <xdr:cNvPr id="609" name="楕円 608"/>
        <xdr:cNvSpPr/>
      </xdr:nvSpPr>
      <xdr:spPr>
        <a:xfrm>
          <a:off x="13652500" y="985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7630</xdr:rowOff>
    </xdr:from>
    <xdr:ext cx="534377" cy="259045"/>
    <xdr:sp macro="" textlink="">
      <xdr:nvSpPr>
        <xdr:cNvPr id="610" name="テキスト ボックス 609"/>
        <xdr:cNvSpPr txBox="1"/>
      </xdr:nvSpPr>
      <xdr:spPr>
        <a:xfrm>
          <a:off x="13436111" y="995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129493</xdr:rowOff>
    </xdr:from>
    <xdr:to>
      <xdr:col>67</xdr:col>
      <xdr:colOff>101600</xdr:colOff>
      <xdr:row>58</xdr:row>
      <xdr:rowOff>59643</xdr:rowOff>
    </xdr:to>
    <xdr:sp macro="" textlink="">
      <xdr:nvSpPr>
        <xdr:cNvPr id="611" name="楕円 610"/>
        <xdr:cNvSpPr/>
      </xdr:nvSpPr>
      <xdr:spPr>
        <a:xfrm>
          <a:off x="12763500" y="990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50770</xdr:rowOff>
    </xdr:from>
    <xdr:ext cx="534377" cy="259045"/>
    <xdr:sp macro="" textlink="">
      <xdr:nvSpPr>
        <xdr:cNvPr id="612" name="テキスト ボックス 611"/>
        <xdr:cNvSpPr txBox="1"/>
      </xdr:nvSpPr>
      <xdr:spPr>
        <a:xfrm>
          <a:off x="12547111" y="999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3" name="直線コネクタ 622"/>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4" name="テキスト ボックス 623"/>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6" name="テキスト ボックス 62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7" name="直線コネクタ 62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8" name="テキスト ボックス 627"/>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48551</xdr:rowOff>
    </xdr:from>
    <xdr:to>
      <xdr:col>85</xdr:col>
      <xdr:colOff>126364</xdr:colOff>
      <xdr:row>78</xdr:row>
      <xdr:rowOff>25400</xdr:rowOff>
    </xdr:to>
    <xdr:cxnSp macro="">
      <xdr:nvCxnSpPr>
        <xdr:cNvPr id="632" name="直線コネクタ 631"/>
        <xdr:cNvCxnSpPr/>
      </xdr:nvCxnSpPr>
      <xdr:spPr>
        <a:xfrm flipV="1">
          <a:off x="16317595" y="12221501"/>
          <a:ext cx="1269" cy="1176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70614</xdr:rowOff>
    </xdr:from>
    <xdr:ext cx="249299" cy="259045"/>
    <xdr:sp macro="" textlink="">
      <xdr:nvSpPr>
        <xdr:cNvPr id="633" name="災害復旧費最小値テキスト"/>
        <xdr:cNvSpPr txBox="1"/>
      </xdr:nvSpPr>
      <xdr:spPr>
        <a:xfrm>
          <a:off x="16370300" y="134437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4" name="直線コネクタ 633"/>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166678</xdr:rowOff>
    </xdr:from>
    <xdr:ext cx="599010" cy="259045"/>
    <xdr:sp macro="" textlink="">
      <xdr:nvSpPr>
        <xdr:cNvPr id="635" name="災害復旧費最大値テキスト"/>
        <xdr:cNvSpPr txBox="1"/>
      </xdr:nvSpPr>
      <xdr:spPr>
        <a:xfrm>
          <a:off x="16370300" y="11996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48551</xdr:rowOff>
    </xdr:from>
    <xdr:to>
      <xdr:col>86</xdr:col>
      <xdr:colOff>25400</xdr:colOff>
      <xdr:row>71</xdr:row>
      <xdr:rowOff>48551</xdr:rowOff>
    </xdr:to>
    <xdr:cxnSp macro="">
      <xdr:nvCxnSpPr>
        <xdr:cNvPr id="636" name="直線コネクタ 635"/>
        <xdr:cNvCxnSpPr/>
      </xdr:nvCxnSpPr>
      <xdr:spPr>
        <a:xfrm>
          <a:off x="16230600" y="12221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24800</xdr:rowOff>
    </xdr:from>
    <xdr:to>
      <xdr:col>85</xdr:col>
      <xdr:colOff>127000</xdr:colOff>
      <xdr:row>78</xdr:row>
      <xdr:rowOff>24989</xdr:rowOff>
    </xdr:to>
    <xdr:cxnSp macro="">
      <xdr:nvCxnSpPr>
        <xdr:cNvPr id="637" name="直線コネクタ 636"/>
        <xdr:cNvCxnSpPr/>
      </xdr:nvCxnSpPr>
      <xdr:spPr>
        <a:xfrm flipV="1">
          <a:off x="15481300" y="13397900"/>
          <a:ext cx="838200" cy="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159514</xdr:rowOff>
    </xdr:from>
    <xdr:ext cx="469744" cy="259045"/>
    <xdr:sp macro="" textlink="">
      <xdr:nvSpPr>
        <xdr:cNvPr id="638" name="災害復旧費平均値テキスト"/>
        <xdr:cNvSpPr txBox="1"/>
      </xdr:nvSpPr>
      <xdr:spPr>
        <a:xfrm>
          <a:off x="16370300" y="131897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136637</xdr:rowOff>
    </xdr:from>
    <xdr:to>
      <xdr:col>85</xdr:col>
      <xdr:colOff>177800</xdr:colOff>
      <xdr:row>78</xdr:row>
      <xdr:rowOff>66787</xdr:rowOff>
    </xdr:to>
    <xdr:sp macro="" textlink="">
      <xdr:nvSpPr>
        <xdr:cNvPr id="639" name="フローチャート: 判断 638"/>
        <xdr:cNvSpPr/>
      </xdr:nvSpPr>
      <xdr:spPr>
        <a:xfrm>
          <a:off x="162687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22805</xdr:rowOff>
    </xdr:from>
    <xdr:to>
      <xdr:col>81</xdr:col>
      <xdr:colOff>50800</xdr:colOff>
      <xdr:row>78</xdr:row>
      <xdr:rowOff>24989</xdr:rowOff>
    </xdr:to>
    <xdr:cxnSp macro="">
      <xdr:nvCxnSpPr>
        <xdr:cNvPr id="640" name="直線コネクタ 639"/>
        <xdr:cNvCxnSpPr/>
      </xdr:nvCxnSpPr>
      <xdr:spPr>
        <a:xfrm>
          <a:off x="14592300" y="13395905"/>
          <a:ext cx="889000" cy="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130756</xdr:rowOff>
    </xdr:from>
    <xdr:to>
      <xdr:col>81</xdr:col>
      <xdr:colOff>101600</xdr:colOff>
      <xdr:row>78</xdr:row>
      <xdr:rowOff>60906</xdr:rowOff>
    </xdr:to>
    <xdr:sp macro="" textlink="">
      <xdr:nvSpPr>
        <xdr:cNvPr id="641" name="フローチャート: 判断 640"/>
        <xdr:cNvSpPr/>
      </xdr:nvSpPr>
      <xdr:spPr>
        <a:xfrm>
          <a:off x="15430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77433</xdr:rowOff>
    </xdr:from>
    <xdr:ext cx="469744" cy="259045"/>
    <xdr:sp macro="" textlink="">
      <xdr:nvSpPr>
        <xdr:cNvPr id="642" name="テキスト ボックス 641"/>
        <xdr:cNvSpPr txBox="1"/>
      </xdr:nvSpPr>
      <xdr:spPr>
        <a:xfrm>
          <a:off x="15246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22805</xdr:rowOff>
    </xdr:from>
    <xdr:to>
      <xdr:col>76</xdr:col>
      <xdr:colOff>114300</xdr:colOff>
      <xdr:row>78</xdr:row>
      <xdr:rowOff>25023</xdr:rowOff>
    </xdr:to>
    <xdr:cxnSp macro="">
      <xdr:nvCxnSpPr>
        <xdr:cNvPr id="643" name="直線コネクタ 642"/>
        <xdr:cNvCxnSpPr/>
      </xdr:nvCxnSpPr>
      <xdr:spPr>
        <a:xfrm flipV="1">
          <a:off x="13703300" y="13395905"/>
          <a:ext cx="889000" cy="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136866</xdr:rowOff>
    </xdr:from>
    <xdr:to>
      <xdr:col>76</xdr:col>
      <xdr:colOff>165100</xdr:colOff>
      <xdr:row>78</xdr:row>
      <xdr:rowOff>67016</xdr:rowOff>
    </xdr:to>
    <xdr:sp macro="" textlink="">
      <xdr:nvSpPr>
        <xdr:cNvPr id="644" name="フローチャート: 判断 643"/>
        <xdr:cNvSpPr/>
      </xdr:nvSpPr>
      <xdr:spPr>
        <a:xfrm>
          <a:off x="14541500" y="1333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83543</xdr:rowOff>
    </xdr:from>
    <xdr:ext cx="469744" cy="259045"/>
    <xdr:sp macro="" textlink="">
      <xdr:nvSpPr>
        <xdr:cNvPr id="645" name="テキスト ボックス 644"/>
        <xdr:cNvSpPr txBox="1"/>
      </xdr:nvSpPr>
      <xdr:spPr>
        <a:xfrm>
          <a:off x="14357428" y="1311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8358</xdr:rowOff>
    </xdr:from>
    <xdr:to>
      <xdr:col>71</xdr:col>
      <xdr:colOff>177800</xdr:colOff>
      <xdr:row>78</xdr:row>
      <xdr:rowOff>25023</xdr:rowOff>
    </xdr:to>
    <xdr:cxnSp macro="">
      <xdr:nvCxnSpPr>
        <xdr:cNvPr id="646" name="直線コネクタ 645"/>
        <xdr:cNvCxnSpPr/>
      </xdr:nvCxnSpPr>
      <xdr:spPr>
        <a:xfrm>
          <a:off x="12814300" y="13381458"/>
          <a:ext cx="889000" cy="1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138392</xdr:rowOff>
    </xdr:from>
    <xdr:to>
      <xdr:col>72</xdr:col>
      <xdr:colOff>38100</xdr:colOff>
      <xdr:row>78</xdr:row>
      <xdr:rowOff>68542</xdr:rowOff>
    </xdr:to>
    <xdr:sp macro="" textlink="">
      <xdr:nvSpPr>
        <xdr:cNvPr id="647" name="フローチャート: 判断 646"/>
        <xdr:cNvSpPr/>
      </xdr:nvSpPr>
      <xdr:spPr>
        <a:xfrm>
          <a:off x="13652500" y="13340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85069</xdr:rowOff>
    </xdr:from>
    <xdr:ext cx="469744" cy="259045"/>
    <xdr:sp macro="" textlink="">
      <xdr:nvSpPr>
        <xdr:cNvPr id="648" name="テキスト ボックス 647"/>
        <xdr:cNvSpPr txBox="1"/>
      </xdr:nvSpPr>
      <xdr:spPr>
        <a:xfrm>
          <a:off x="13468428" y="1311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134437</xdr:rowOff>
    </xdr:from>
    <xdr:to>
      <xdr:col>67</xdr:col>
      <xdr:colOff>101600</xdr:colOff>
      <xdr:row>78</xdr:row>
      <xdr:rowOff>64587</xdr:rowOff>
    </xdr:to>
    <xdr:sp macro="" textlink="">
      <xdr:nvSpPr>
        <xdr:cNvPr id="649" name="フローチャート: 判断 648"/>
        <xdr:cNvSpPr/>
      </xdr:nvSpPr>
      <xdr:spPr>
        <a:xfrm>
          <a:off x="12763500" y="1333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55714</xdr:rowOff>
    </xdr:from>
    <xdr:ext cx="469744" cy="259045"/>
    <xdr:sp macro="" textlink="">
      <xdr:nvSpPr>
        <xdr:cNvPr id="650" name="テキスト ボックス 649"/>
        <xdr:cNvSpPr txBox="1"/>
      </xdr:nvSpPr>
      <xdr:spPr>
        <a:xfrm>
          <a:off x="12579428" y="13428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145450</xdr:rowOff>
    </xdr:from>
    <xdr:to>
      <xdr:col>85</xdr:col>
      <xdr:colOff>177800</xdr:colOff>
      <xdr:row>78</xdr:row>
      <xdr:rowOff>75600</xdr:rowOff>
    </xdr:to>
    <xdr:sp macro="" textlink="">
      <xdr:nvSpPr>
        <xdr:cNvPr id="656" name="楕円 655"/>
        <xdr:cNvSpPr/>
      </xdr:nvSpPr>
      <xdr:spPr>
        <a:xfrm>
          <a:off x="16268700" y="1334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115064</xdr:rowOff>
    </xdr:from>
    <xdr:ext cx="378565" cy="259045"/>
    <xdr:sp macro="" textlink="">
      <xdr:nvSpPr>
        <xdr:cNvPr id="657" name="災害復旧費該当値テキスト"/>
        <xdr:cNvSpPr txBox="1"/>
      </xdr:nvSpPr>
      <xdr:spPr>
        <a:xfrm>
          <a:off x="16370300" y="13316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145639</xdr:rowOff>
    </xdr:from>
    <xdr:to>
      <xdr:col>81</xdr:col>
      <xdr:colOff>101600</xdr:colOff>
      <xdr:row>78</xdr:row>
      <xdr:rowOff>75789</xdr:rowOff>
    </xdr:to>
    <xdr:sp macro="" textlink="">
      <xdr:nvSpPr>
        <xdr:cNvPr id="658" name="楕円 657"/>
        <xdr:cNvSpPr/>
      </xdr:nvSpPr>
      <xdr:spPr>
        <a:xfrm>
          <a:off x="15430500" y="1334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78</xdr:row>
      <xdr:rowOff>66916</xdr:rowOff>
    </xdr:from>
    <xdr:ext cx="313932" cy="259045"/>
    <xdr:sp macro="" textlink="">
      <xdr:nvSpPr>
        <xdr:cNvPr id="659" name="テキスト ボックス 658"/>
        <xdr:cNvSpPr txBox="1"/>
      </xdr:nvSpPr>
      <xdr:spPr>
        <a:xfrm>
          <a:off x="15324333" y="134400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143455</xdr:rowOff>
    </xdr:from>
    <xdr:to>
      <xdr:col>76</xdr:col>
      <xdr:colOff>165100</xdr:colOff>
      <xdr:row>78</xdr:row>
      <xdr:rowOff>73605</xdr:rowOff>
    </xdr:to>
    <xdr:sp macro="" textlink="">
      <xdr:nvSpPr>
        <xdr:cNvPr id="660" name="楕円 659"/>
        <xdr:cNvSpPr/>
      </xdr:nvSpPr>
      <xdr:spPr>
        <a:xfrm>
          <a:off x="14541500" y="1334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64732</xdr:rowOff>
    </xdr:from>
    <xdr:ext cx="378565" cy="259045"/>
    <xdr:sp macro="" textlink="">
      <xdr:nvSpPr>
        <xdr:cNvPr id="661" name="テキスト ボックス 660"/>
        <xdr:cNvSpPr txBox="1"/>
      </xdr:nvSpPr>
      <xdr:spPr>
        <a:xfrm>
          <a:off x="14403017" y="13437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145673</xdr:rowOff>
    </xdr:from>
    <xdr:to>
      <xdr:col>72</xdr:col>
      <xdr:colOff>38100</xdr:colOff>
      <xdr:row>78</xdr:row>
      <xdr:rowOff>75823</xdr:rowOff>
    </xdr:to>
    <xdr:sp macro="" textlink="">
      <xdr:nvSpPr>
        <xdr:cNvPr id="662" name="楕円 661"/>
        <xdr:cNvSpPr/>
      </xdr:nvSpPr>
      <xdr:spPr>
        <a:xfrm>
          <a:off x="13652500" y="1334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78</xdr:row>
      <xdr:rowOff>66950</xdr:rowOff>
    </xdr:from>
    <xdr:ext cx="313932" cy="259045"/>
    <xdr:sp macro="" textlink="">
      <xdr:nvSpPr>
        <xdr:cNvPr id="663" name="テキスト ボックス 662"/>
        <xdr:cNvSpPr txBox="1"/>
      </xdr:nvSpPr>
      <xdr:spPr>
        <a:xfrm>
          <a:off x="13546333" y="134400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129008</xdr:rowOff>
    </xdr:from>
    <xdr:to>
      <xdr:col>67</xdr:col>
      <xdr:colOff>101600</xdr:colOff>
      <xdr:row>78</xdr:row>
      <xdr:rowOff>59158</xdr:rowOff>
    </xdr:to>
    <xdr:sp macro="" textlink="">
      <xdr:nvSpPr>
        <xdr:cNvPr id="664" name="楕円 663"/>
        <xdr:cNvSpPr/>
      </xdr:nvSpPr>
      <xdr:spPr>
        <a:xfrm>
          <a:off x="12763500" y="1333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75685</xdr:rowOff>
    </xdr:from>
    <xdr:ext cx="469744" cy="259045"/>
    <xdr:sp macro="" textlink="">
      <xdr:nvSpPr>
        <xdr:cNvPr id="665" name="テキスト ボックス 664"/>
        <xdr:cNvSpPr txBox="1"/>
      </xdr:nvSpPr>
      <xdr:spPr>
        <a:xfrm>
          <a:off x="12579428" y="13105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6" name="直線コネクタ 67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7" name="テキスト ボックス 67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8" name="直線コネクタ 67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9" name="テキスト ボックス 67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0" name="直線コネクタ 67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1" name="テキスト ボックス 680"/>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2" name="直線コネクタ 68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3" name="テキスト ボックス 682"/>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39737</xdr:rowOff>
    </xdr:from>
    <xdr:to>
      <xdr:col>85</xdr:col>
      <xdr:colOff>126364</xdr:colOff>
      <xdr:row>98</xdr:row>
      <xdr:rowOff>97720</xdr:rowOff>
    </xdr:to>
    <xdr:cxnSp macro="">
      <xdr:nvCxnSpPr>
        <xdr:cNvPr id="687" name="直線コネクタ 686"/>
        <xdr:cNvCxnSpPr/>
      </xdr:nvCxnSpPr>
      <xdr:spPr>
        <a:xfrm flipV="1">
          <a:off x="16317595" y="15470237"/>
          <a:ext cx="1269" cy="1429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101547</xdr:rowOff>
    </xdr:from>
    <xdr:ext cx="469744" cy="259045"/>
    <xdr:sp macro="" textlink="">
      <xdr:nvSpPr>
        <xdr:cNvPr id="688" name="公債費最小値テキスト"/>
        <xdr:cNvSpPr txBox="1"/>
      </xdr:nvSpPr>
      <xdr:spPr>
        <a:xfrm>
          <a:off x="16370300" y="1690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97720</xdr:rowOff>
    </xdr:from>
    <xdr:to>
      <xdr:col>86</xdr:col>
      <xdr:colOff>25400</xdr:colOff>
      <xdr:row>98</xdr:row>
      <xdr:rowOff>97720</xdr:rowOff>
    </xdr:to>
    <xdr:cxnSp macro="">
      <xdr:nvCxnSpPr>
        <xdr:cNvPr id="689" name="直線コネクタ 688"/>
        <xdr:cNvCxnSpPr/>
      </xdr:nvCxnSpPr>
      <xdr:spPr>
        <a:xfrm>
          <a:off x="16230600" y="1689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157864</xdr:rowOff>
    </xdr:from>
    <xdr:ext cx="599010" cy="259045"/>
    <xdr:sp macro="" textlink="">
      <xdr:nvSpPr>
        <xdr:cNvPr id="690" name="公債費最大値テキスト"/>
        <xdr:cNvSpPr txBox="1"/>
      </xdr:nvSpPr>
      <xdr:spPr>
        <a:xfrm>
          <a:off x="16370300" y="15245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160,932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39737</xdr:rowOff>
    </xdr:from>
    <xdr:to>
      <xdr:col>86</xdr:col>
      <xdr:colOff>25400</xdr:colOff>
      <xdr:row>90</xdr:row>
      <xdr:rowOff>39737</xdr:rowOff>
    </xdr:to>
    <xdr:cxnSp macro="">
      <xdr:nvCxnSpPr>
        <xdr:cNvPr id="691" name="直線コネクタ 690"/>
        <xdr:cNvCxnSpPr/>
      </xdr:nvCxnSpPr>
      <xdr:spPr>
        <a:xfrm>
          <a:off x="16230600" y="15470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52603</xdr:rowOff>
    </xdr:from>
    <xdr:to>
      <xdr:col>85</xdr:col>
      <xdr:colOff>127000</xdr:colOff>
      <xdr:row>96</xdr:row>
      <xdr:rowOff>57076</xdr:rowOff>
    </xdr:to>
    <xdr:cxnSp macro="">
      <xdr:nvCxnSpPr>
        <xdr:cNvPr id="692" name="直線コネクタ 691"/>
        <xdr:cNvCxnSpPr/>
      </xdr:nvCxnSpPr>
      <xdr:spPr>
        <a:xfrm flipV="1">
          <a:off x="15481300" y="16511803"/>
          <a:ext cx="838200" cy="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157497</xdr:rowOff>
    </xdr:from>
    <xdr:ext cx="534377" cy="259045"/>
    <xdr:sp macro="" textlink="">
      <xdr:nvSpPr>
        <xdr:cNvPr id="693" name="公債費平均値テキスト"/>
        <xdr:cNvSpPr txBox="1"/>
      </xdr:nvSpPr>
      <xdr:spPr>
        <a:xfrm>
          <a:off x="16370300" y="16273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134620</xdr:rowOff>
    </xdr:from>
    <xdr:to>
      <xdr:col>85</xdr:col>
      <xdr:colOff>177800</xdr:colOff>
      <xdr:row>96</xdr:row>
      <xdr:rowOff>64770</xdr:rowOff>
    </xdr:to>
    <xdr:sp macro="" textlink="">
      <xdr:nvSpPr>
        <xdr:cNvPr id="694" name="フローチャート: 判断 693"/>
        <xdr:cNvSpPr/>
      </xdr:nvSpPr>
      <xdr:spPr>
        <a:xfrm>
          <a:off x="16268700" y="16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57076</xdr:rowOff>
    </xdr:from>
    <xdr:to>
      <xdr:col>81</xdr:col>
      <xdr:colOff>50800</xdr:colOff>
      <xdr:row>96</xdr:row>
      <xdr:rowOff>58089</xdr:rowOff>
    </xdr:to>
    <xdr:cxnSp macro="">
      <xdr:nvCxnSpPr>
        <xdr:cNvPr id="695" name="直線コネクタ 694"/>
        <xdr:cNvCxnSpPr/>
      </xdr:nvCxnSpPr>
      <xdr:spPr>
        <a:xfrm flipV="1">
          <a:off x="14592300" y="16516276"/>
          <a:ext cx="889000" cy="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142008</xdr:rowOff>
    </xdr:from>
    <xdr:to>
      <xdr:col>81</xdr:col>
      <xdr:colOff>101600</xdr:colOff>
      <xdr:row>96</xdr:row>
      <xdr:rowOff>72158</xdr:rowOff>
    </xdr:to>
    <xdr:sp macro="" textlink="">
      <xdr:nvSpPr>
        <xdr:cNvPr id="696" name="フローチャート: 判断 695"/>
        <xdr:cNvSpPr/>
      </xdr:nvSpPr>
      <xdr:spPr>
        <a:xfrm>
          <a:off x="15430500" y="1642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88685</xdr:rowOff>
    </xdr:from>
    <xdr:ext cx="534377" cy="259045"/>
    <xdr:sp macro="" textlink="">
      <xdr:nvSpPr>
        <xdr:cNvPr id="697" name="テキスト ボックス 696"/>
        <xdr:cNvSpPr txBox="1"/>
      </xdr:nvSpPr>
      <xdr:spPr>
        <a:xfrm>
          <a:off x="15214111" y="1620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54505</xdr:rowOff>
    </xdr:from>
    <xdr:to>
      <xdr:col>76</xdr:col>
      <xdr:colOff>114300</xdr:colOff>
      <xdr:row>96</xdr:row>
      <xdr:rowOff>58089</xdr:rowOff>
    </xdr:to>
    <xdr:cxnSp macro="">
      <xdr:nvCxnSpPr>
        <xdr:cNvPr id="698" name="直線コネクタ 697"/>
        <xdr:cNvCxnSpPr/>
      </xdr:nvCxnSpPr>
      <xdr:spPr>
        <a:xfrm>
          <a:off x="13703300" y="16513705"/>
          <a:ext cx="889000" cy="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150101</xdr:rowOff>
    </xdr:from>
    <xdr:to>
      <xdr:col>76</xdr:col>
      <xdr:colOff>165100</xdr:colOff>
      <xdr:row>96</xdr:row>
      <xdr:rowOff>80251</xdr:rowOff>
    </xdr:to>
    <xdr:sp macro="" textlink="">
      <xdr:nvSpPr>
        <xdr:cNvPr id="699" name="フローチャート: 判断 698"/>
        <xdr:cNvSpPr/>
      </xdr:nvSpPr>
      <xdr:spPr>
        <a:xfrm>
          <a:off x="14541500" y="1643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96778</xdr:rowOff>
    </xdr:from>
    <xdr:ext cx="534377" cy="259045"/>
    <xdr:sp macro="" textlink="">
      <xdr:nvSpPr>
        <xdr:cNvPr id="700" name="テキスト ボックス 699"/>
        <xdr:cNvSpPr txBox="1"/>
      </xdr:nvSpPr>
      <xdr:spPr>
        <a:xfrm>
          <a:off x="14325111" y="1621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54505</xdr:rowOff>
    </xdr:from>
    <xdr:to>
      <xdr:col>71</xdr:col>
      <xdr:colOff>177800</xdr:colOff>
      <xdr:row>96</xdr:row>
      <xdr:rowOff>76423</xdr:rowOff>
    </xdr:to>
    <xdr:cxnSp macro="">
      <xdr:nvCxnSpPr>
        <xdr:cNvPr id="701" name="直線コネクタ 700"/>
        <xdr:cNvCxnSpPr/>
      </xdr:nvCxnSpPr>
      <xdr:spPr>
        <a:xfrm flipV="1">
          <a:off x="12814300" y="16513705"/>
          <a:ext cx="889000" cy="2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118664</xdr:rowOff>
    </xdr:from>
    <xdr:to>
      <xdr:col>72</xdr:col>
      <xdr:colOff>38100</xdr:colOff>
      <xdr:row>97</xdr:row>
      <xdr:rowOff>48814</xdr:rowOff>
    </xdr:to>
    <xdr:sp macro="" textlink="">
      <xdr:nvSpPr>
        <xdr:cNvPr id="702" name="フローチャート: 判断 701"/>
        <xdr:cNvSpPr/>
      </xdr:nvSpPr>
      <xdr:spPr>
        <a:xfrm>
          <a:off x="13652500" y="16577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39941</xdr:rowOff>
    </xdr:from>
    <xdr:ext cx="534377" cy="259045"/>
    <xdr:sp macro="" textlink="">
      <xdr:nvSpPr>
        <xdr:cNvPr id="703" name="テキスト ボックス 702"/>
        <xdr:cNvSpPr txBox="1"/>
      </xdr:nvSpPr>
      <xdr:spPr>
        <a:xfrm>
          <a:off x="13436111" y="1667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116286</xdr:rowOff>
    </xdr:from>
    <xdr:to>
      <xdr:col>67</xdr:col>
      <xdr:colOff>101600</xdr:colOff>
      <xdr:row>97</xdr:row>
      <xdr:rowOff>46436</xdr:rowOff>
    </xdr:to>
    <xdr:sp macro="" textlink="">
      <xdr:nvSpPr>
        <xdr:cNvPr id="704" name="フローチャート: 判断 703"/>
        <xdr:cNvSpPr/>
      </xdr:nvSpPr>
      <xdr:spPr>
        <a:xfrm>
          <a:off x="12763500" y="1657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37563</xdr:rowOff>
    </xdr:from>
    <xdr:ext cx="534377" cy="259045"/>
    <xdr:sp macro="" textlink="">
      <xdr:nvSpPr>
        <xdr:cNvPr id="705" name="テキスト ボックス 704"/>
        <xdr:cNvSpPr txBox="1"/>
      </xdr:nvSpPr>
      <xdr:spPr>
        <a:xfrm>
          <a:off x="12547111" y="1666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1803</xdr:rowOff>
    </xdr:from>
    <xdr:to>
      <xdr:col>85</xdr:col>
      <xdr:colOff>177800</xdr:colOff>
      <xdr:row>96</xdr:row>
      <xdr:rowOff>103403</xdr:rowOff>
    </xdr:to>
    <xdr:sp macro="" textlink="">
      <xdr:nvSpPr>
        <xdr:cNvPr id="711" name="楕円 710"/>
        <xdr:cNvSpPr/>
      </xdr:nvSpPr>
      <xdr:spPr>
        <a:xfrm>
          <a:off x="16268700" y="1646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151680</xdr:rowOff>
    </xdr:from>
    <xdr:ext cx="534377" cy="259045"/>
    <xdr:sp macro="" textlink="">
      <xdr:nvSpPr>
        <xdr:cNvPr id="712" name="公債費該当値テキスト"/>
        <xdr:cNvSpPr txBox="1"/>
      </xdr:nvSpPr>
      <xdr:spPr>
        <a:xfrm>
          <a:off x="16370300" y="1643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6276</xdr:rowOff>
    </xdr:from>
    <xdr:to>
      <xdr:col>81</xdr:col>
      <xdr:colOff>101600</xdr:colOff>
      <xdr:row>96</xdr:row>
      <xdr:rowOff>107876</xdr:rowOff>
    </xdr:to>
    <xdr:sp macro="" textlink="">
      <xdr:nvSpPr>
        <xdr:cNvPr id="713" name="楕円 712"/>
        <xdr:cNvSpPr/>
      </xdr:nvSpPr>
      <xdr:spPr>
        <a:xfrm>
          <a:off x="15430500" y="1646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99003</xdr:rowOff>
    </xdr:from>
    <xdr:ext cx="534377" cy="259045"/>
    <xdr:sp macro="" textlink="">
      <xdr:nvSpPr>
        <xdr:cNvPr id="714" name="テキスト ボックス 713"/>
        <xdr:cNvSpPr txBox="1"/>
      </xdr:nvSpPr>
      <xdr:spPr>
        <a:xfrm>
          <a:off x="15214111" y="1655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7289</xdr:rowOff>
    </xdr:from>
    <xdr:to>
      <xdr:col>76</xdr:col>
      <xdr:colOff>165100</xdr:colOff>
      <xdr:row>96</xdr:row>
      <xdr:rowOff>108889</xdr:rowOff>
    </xdr:to>
    <xdr:sp macro="" textlink="">
      <xdr:nvSpPr>
        <xdr:cNvPr id="715" name="楕円 714"/>
        <xdr:cNvSpPr/>
      </xdr:nvSpPr>
      <xdr:spPr>
        <a:xfrm>
          <a:off x="14541500" y="1646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100016</xdr:rowOff>
    </xdr:from>
    <xdr:ext cx="534377" cy="259045"/>
    <xdr:sp macro="" textlink="">
      <xdr:nvSpPr>
        <xdr:cNvPr id="716" name="テキスト ボックス 715"/>
        <xdr:cNvSpPr txBox="1"/>
      </xdr:nvSpPr>
      <xdr:spPr>
        <a:xfrm>
          <a:off x="14325111" y="1655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3705</xdr:rowOff>
    </xdr:from>
    <xdr:to>
      <xdr:col>72</xdr:col>
      <xdr:colOff>38100</xdr:colOff>
      <xdr:row>96</xdr:row>
      <xdr:rowOff>105305</xdr:rowOff>
    </xdr:to>
    <xdr:sp macro="" textlink="">
      <xdr:nvSpPr>
        <xdr:cNvPr id="717" name="楕円 716"/>
        <xdr:cNvSpPr/>
      </xdr:nvSpPr>
      <xdr:spPr>
        <a:xfrm>
          <a:off x="13652500" y="1646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121832</xdr:rowOff>
    </xdr:from>
    <xdr:ext cx="534377" cy="259045"/>
    <xdr:sp macro="" textlink="">
      <xdr:nvSpPr>
        <xdr:cNvPr id="718" name="テキスト ボックス 717"/>
        <xdr:cNvSpPr txBox="1"/>
      </xdr:nvSpPr>
      <xdr:spPr>
        <a:xfrm>
          <a:off x="13436111" y="1623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25623</xdr:rowOff>
    </xdr:from>
    <xdr:to>
      <xdr:col>67</xdr:col>
      <xdr:colOff>101600</xdr:colOff>
      <xdr:row>96</xdr:row>
      <xdr:rowOff>127223</xdr:rowOff>
    </xdr:to>
    <xdr:sp macro="" textlink="">
      <xdr:nvSpPr>
        <xdr:cNvPr id="719" name="楕円 718"/>
        <xdr:cNvSpPr/>
      </xdr:nvSpPr>
      <xdr:spPr>
        <a:xfrm>
          <a:off x="12763500" y="1648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143750</xdr:rowOff>
    </xdr:from>
    <xdr:ext cx="534377" cy="259045"/>
    <xdr:sp macro="" textlink="">
      <xdr:nvSpPr>
        <xdr:cNvPr id="720" name="テキスト ボックス 719"/>
        <xdr:cNvSpPr txBox="1"/>
      </xdr:nvSpPr>
      <xdr:spPr>
        <a:xfrm>
          <a:off x="12547111" y="1626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4" name="テキスト ボックス 733"/>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6" name="テキスト ボックス 735"/>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8" name="テキスト ボックス 737"/>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0" name="テキスト ボックス 739"/>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103124</xdr:rowOff>
    </xdr:from>
    <xdr:to>
      <xdr:col>116</xdr:col>
      <xdr:colOff>62864</xdr:colOff>
      <xdr:row>38</xdr:row>
      <xdr:rowOff>139700</xdr:rowOff>
    </xdr:to>
    <xdr:cxnSp macro="">
      <xdr:nvCxnSpPr>
        <xdr:cNvPr id="742" name="直線コネクタ 741"/>
        <xdr:cNvCxnSpPr/>
      </xdr:nvCxnSpPr>
      <xdr:spPr>
        <a:xfrm flipV="1">
          <a:off x="22159595" y="5589524"/>
          <a:ext cx="1269"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43" name="諸支出金最小値テキスト"/>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49801</xdr:rowOff>
    </xdr:from>
    <xdr:ext cx="378565" cy="259045"/>
    <xdr:sp macro="" textlink="">
      <xdr:nvSpPr>
        <xdr:cNvPr id="745" name="諸支出金最大値テキスト"/>
        <xdr:cNvSpPr txBox="1"/>
      </xdr:nvSpPr>
      <xdr:spPr>
        <a:xfrm>
          <a:off x="22212300" y="5364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103124</xdr:rowOff>
    </xdr:from>
    <xdr:to>
      <xdr:col>116</xdr:col>
      <xdr:colOff>152400</xdr:colOff>
      <xdr:row>32</xdr:row>
      <xdr:rowOff>103124</xdr:rowOff>
    </xdr:to>
    <xdr:cxnSp macro="">
      <xdr:nvCxnSpPr>
        <xdr:cNvPr id="746" name="直線コネクタ 745"/>
        <xdr:cNvCxnSpPr/>
      </xdr:nvCxnSpPr>
      <xdr:spPr>
        <a:xfrm>
          <a:off x="22072600" y="558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98552</xdr:rowOff>
    </xdr:from>
    <xdr:to>
      <xdr:col>116</xdr:col>
      <xdr:colOff>63500</xdr:colOff>
      <xdr:row>38</xdr:row>
      <xdr:rowOff>139700</xdr:rowOff>
    </xdr:to>
    <xdr:cxnSp macro="">
      <xdr:nvCxnSpPr>
        <xdr:cNvPr id="747" name="直線コネクタ 746"/>
        <xdr:cNvCxnSpPr/>
      </xdr:nvCxnSpPr>
      <xdr:spPr>
        <a:xfrm flipV="1">
          <a:off x="21323300" y="661365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35323</xdr:rowOff>
    </xdr:from>
    <xdr:ext cx="249299" cy="259045"/>
    <xdr:sp macro="" textlink="">
      <xdr:nvSpPr>
        <xdr:cNvPr id="748" name="諸支出金平均値テキスト"/>
        <xdr:cNvSpPr txBox="1"/>
      </xdr:nvSpPr>
      <xdr:spPr>
        <a:xfrm>
          <a:off x="22212300" y="6550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9" name="フローチャート: 判断 748"/>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66040</xdr:rowOff>
    </xdr:from>
    <xdr:to>
      <xdr:col>112</xdr:col>
      <xdr:colOff>38100</xdr:colOff>
      <xdr:row>38</xdr:row>
      <xdr:rowOff>167640</xdr:rowOff>
    </xdr:to>
    <xdr:sp macro="" textlink="">
      <xdr:nvSpPr>
        <xdr:cNvPr id="751" name="フローチャート: 判断 750"/>
        <xdr:cNvSpPr/>
      </xdr:nvSpPr>
      <xdr:spPr>
        <a:xfrm>
          <a:off x="21272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12717</xdr:rowOff>
    </xdr:from>
    <xdr:ext cx="249299" cy="259045"/>
    <xdr:sp macro="" textlink="">
      <xdr:nvSpPr>
        <xdr:cNvPr id="752" name="テキスト ボックス 751"/>
        <xdr:cNvSpPr txBox="1"/>
      </xdr:nvSpPr>
      <xdr:spPr>
        <a:xfrm>
          <a:off x="21198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xdr:rowOff>
    </xdr:from>
    <xdr:to>
      <xdr:col>107</xdr:col>
      <xdr:colOff>101600</xdr:colOff>
      <xdr:row>38</xdr:row>
      <xdr:rowOff>108204</xdr:rowOff>
    </xdr:to>
    <xdr:sp macro="" textlink="">
      <xdr:nvSpPr>
        <xdr:cNvPr id="754" name="フローチャート: 判断 753"/>
        <xdr:cNvSpPr/>
      </xdr:nvSpPr>
      <xdr:spPr>
        <a:xfrm>
          <a:off x="20383500" y="6521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124731</xdr:rowOff>
    </xdr:from>
    <xdr:ext cx="313932" cy="259045"/>
    <xdr:sp macro="" textlink="">
      <xdr:nvSpPr>
        <xdr:cNvPr id="755" name="テキスト ボックス 754"/>
        <xdr:cNvSpPr txBox="1"/>
      </xdr:nvSpPr>
      <xdr:spPr>
        <a:xfrm>
          <a:off x="20277333" y="62969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43180</xdr:rowOff>
    </xdr:from>
    <xdr:to>
      <xdr:col>102</xdr:col>
      <xdr:colOff>165100</xdr:colOff>
      <xdr:row>34</xdr:row>
      <xdr:rowOff>144780</xdr:rowOff>
    </xdr:to>
    <xdr:sp macro="" textlink="">
      <xdr:nvSpPr>
        <xdr:cNvPr id="757" name="フローチャート: 判断 756"/>
        <xdr:cNvSpPr/>
      </xdr:nvSpPr>
      <xdr:spPr>
        <a:xfrm>
          <a:off x="19494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32</xdr:row>
      <xdr:rowOff>161307</xdr:rowOff>
    </xdr:from>
    <xdr:ext cx="378565" cy="259045"/>
    <xdr:sp macro="" textlink="">
      <xdr:nvSpPr>
        <xdr:cNvPr id="758" name="テキスト ボックス 757"/>
        <xdr:cNvSpPr txBox="1"/>
      </xdr:nvSpPr>
      <xdr:spPr>
        <a:xfrm>
          <a:off x="19356017" y="5647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52324</xdr:rowOff>
    </xdr:from>
    <xdr:to>
      <xdr:col>98</xdr:col>
      <xdr:colOff>38100</xdr:colOff>
      <xdr:row>32</xdr:row>
      <xdr:rowOff>153924</xdr:rowOff>
    </xdr:to>
    <xdr:sp macro="" textlink="">
      <xdr:nvSpPr>
        <xdr:cNvPr id="759" name="フローチャート: 判断 758"/>
        <xdr:cNvSpPr/>
      </xdr:nvSpPr>
      <xdr:spPr>
        <a:xfrm>
          <a:off x="18605500" y="553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30</xdr:row>
      <xdr:rowOff>170451</xdr:rowOff>
    </xdr:from>
    <xdr:ext cx="378565" cy="259045"/>
    <xdr:sp macro="" textlink="">
      <xdr:nvSpPr>
        <xdr:cNvPr id="760" name="テキスト ボックス 759"/>
        <xdr:cNvSpPr txBox="1"/>
      </xdr:nvSpPr>
      <xdr:spPr>
        <a:xfrm>
          <a:off x="18467017" y="53139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47752</xdr:rowOff>
    </xdr:from>
    <xdr:to>
      <xdr:col>116</xdr:col>
      <xdr:colOff>114300</xdr:colOff>
      <xdr:row>38</xdr:row>
      <xdr:rowOff>149352</xdr:rowOff>
    </xdr:to>
    <xdr:sp macro="" textlink="">
      <xdr:nvSpPr>
        <xdr:cNvPr id="766" name="楕円 765"/>
        <xdr:cNvSpPr/>
      </xdr:nvSpPr>
      <xdr:spPr>
        <a:xfrm>
          <a:off x="22110700" y="656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7129</xdr:rowOff>
    </xdr:from>
    <xdr:ext cx="249299" cy="259045"/>
    <xdr:sp macro="" textlink="">
      <xdr:nvSpPr>
        <xdr:cNvPr id="767" name="諸支出金該当値テキスト"/>
        <xdr:cNvSpPr txBox="1"/>
      </xdr:nvSpPr>
      <xdr:spPr>
        <a:xfrm>
          <a:off x="22212300" y="63507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総務費は、支所があることや、ふるさと寄附をしていただいた方に、町のＰＲを行う振興事業を行っていることから類似団体に比べ金額が大きくなっている。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商工費については、</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企業立地を促進するための</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経費等により、</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団体に比べ金額が大きくなっている。</a:t>
          </a:r>
          <a:endPar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r>
            <a:rPr kumimoji="1" lang="ja-JP" altLang="en-US" sz="1300">
              <a:latin typeface="ＭＳ Ｐゴシック" panose="020B0600070205080204" pitchFamily="50" charset="-128"/>
              <a:ea typeface="ＭＳ Ｐゴシック" panose="020B0600070205080204" pitchFamily="50" charset="-128"/>
            </a:rPr>
            <a:t>土木費については、新東名関連や東名足柄関連の町道整備事業等により、増加傾向にある、また、オリンピックパラリンピック自転車競技の会場となったことから、道路整備事業の増加が見込まれる。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その他の費目については、類似団体の平均値と同程度であり、今後も同様な数値で推移していくと思われる。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静岡県小山町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僅少していた財政調整基金の積み立ても順調に出来ている。今後控えている、内陸のフロンティアを拓く取組等の大型事業に対応するため、なお一層の健全な財政運営に努めていく。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また、実質収支比率が上がっている要因として、ふるさと寄附が見込みより上回っていることが原因となっている。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今後も、事務事業の見直し・統廃合など歳出の合理化等行財政改革の推進により、健全な財政運営に努めていく。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静岡県小山町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すべての会計において、赤字はない。</a:t>
          </a:r>
        </a:p>
        <a:p>
          <a:r>
            <a:rPr kumimoji="1" lang="ja-JP" altLang="en-US" sz="1400">
              <a:latin typeface="ＭＳ ゴシック" pitchFamily="49" charset="-128"/>
              <a:ea typeface="ＭＳ ゴシック" pitchFamily="49" charset="-128"/>
            </a:rPr>
            <a:t>一般会計は災害復旧が完了し、黒字額が安定するようになった。また、実質収支比率が上がっている要因として、ふるさと寄附によるものが一因となっている。</a:t>
          </a:r>
        </a:p>
        <a:p>
          <a:r>
            <a:rPr kumimoji="1" lang="ja-JP" altLang="en-US" sz="1400">
              <a:latin typeface="ＭＳ ゴシック" pitchFamily="49" charset="-128"/>
              <a:ea typeface="ＭＳ ゴシック" pitchFamily="49" charset="-128"/>
            </a:rPr>
            <a:t>水道事業会計の黒字額の比率が減少してきていることから、料金改定等の必要があると見込まれる。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16"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13661258</v>
      </c>
      <c r="BO4" s="441"/>
      <c r="BP4" s="441"/>
      <c r="BQ4" s="441"/>
      <c r="BR4" s="441"/>
      <c r="BS4" s="441"/>
      <c r="BT4" s="441"/>
      <c r="BU4" s="442"/>
      <c r="BV4" s="440">
        <v>11522508</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9.1999999999999993</v>
      </c>
      <c r="CU4" s="622"/>
      <c r="CV4" s="622"/>
      <c r="CW4" s="622"/>
      <c r="CX4" s="622"/>
      <c r="CY4" s="622"/>
      <c r="CZ4" s="622"/>
      <c r="DA4" s="623"/>
      <c r="DB4" s="621">
        <v>7.1</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12718828</v>
      </c>
      <c r="BO5" s="446"/>
      <c r="BP5" s="446"/>
      <c r="BQ5" s="446"/>
      <c r="BR5" s="446"/>
      <c r="BS5" s="446"/>
      <c r="BT5" s="446"/>
      <c r="BU5" s="447"/>
      <c r="BV5" s="445">
        <v>10864924</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80</v>
      </c>
      <c r="CU5" s="416"/>
      <c r="CV5" s="416"/>
      <c r="CW5" s="416"/>
      <c r="CX5" s="416"/>
      <c r="CY5" s="416"/>
      <c r="CZ5" s="416"/>
      <c r="DA5" s="417"/>
      <c r="DB5" s="415">
        <v>81.900000000000006</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942430</v>
      </c>
      <c r="BO6" s="446"/>
      <c r="BP6" s="446"/>
      <c r="BQ6" s="446"/>
      <c r="BR6" s="446"/>
      <c r="BS6" s="446"/>
      <c r="BT6" s="446"/>
      <c r="BU6" s="447"/>
      <c r="BV6" s="445">
        <v>657584</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86.1</v>
      </c>
      <c r="CU6" s="596"/>
      <c r="CV6" s="596"/>
      <c r="CW6" s="596"/>
      <c r="CX6" s="596"/>
      <c r="CY6" s="596"/>
      <c r="CZ6" s="596"/>
      <c r="DA6" s="597"/>
      <c r="DB6" s="595">
        <v>87.7</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88</v>
      </c>
      <c r="AV7" s="503"/>
      <c r="AW7" s="503"/>
      <c r="AX7" s="503"/>
      <c r="AY7" s="425" t="s">
        <v>99</v>
      </c>
      <c r="AZ7" s="426"/>
      <c r="BA7" s="426"/>
      <c r="BB7" s="426"/>
      <c r="BC7" s="426"/>
      <c r="BD7" s="426"/>
      <c r="BE7" s="426"/>
      <c r="BF7" s="426"/>
      <c r="BG7" s="426"/>
      <c r="BH7" s="426"/>
      <c r="BI7" s="426"/>
      <c r="BJ7" s="426"/>
      <c r="BK7" s="426"/>
      <c r="BL7" s="426"/>
      <c r="BM7" s="427"/>
      <c r="BN7" s="445">
        <v>447353</v>
      </c>
      <c r="BO7" s="446"/>
      <c r="BP7" s="446"/>
      <c r="BQ7" s="446"/>
      <c r="BR7" s="446"/>
      <c r="BS7" s="446"/>
      <c r="BT7" s="446"/>
      <c r="BU7" s="447"/>
      <c r="BV7" s="445">
        <v>284239</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5355337</v>
      </c>
      <c r="CU7" s="446"/>
      <c r="CV7" s="446"/>
      <c r="CW7" s="446"/>
      <c r="CX7" s="446"/>
      <c r="CY7" s="446"/>
      <c r="CZ7" s="446"/>
      <c r="DA7" s="447"/>
      <c r="DB7" s="445">
        <v>5274798</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88</v>
      </c>
      <c r="AV8" s="503"/>
      <c r="AW8" s="503"/>
      <c r="AX8" s="503"/>
      <c r="AY8" s="425" t="s">
        <v>102</v>
      </c>
      <c r="AZ8" s="426"/>
      <c r="BA8" s="426"/>
      <c r="BB8" s="426"/>
      <c r="BC8" s="426"/>
      <c r="BD8" s="426"/>
      <c r="BE8" s="426"/>
      <c r="BF8" s="426"/>
      <c r="BG8" s="426"/>
      <c r="BH8" s="426"/>
      <c r="BI8" s="426"/>
      <c r="BJ8" s="426"/>
      <c r="BK8" s="426"/>
      <c r="BL8" s="426"/>
      <c r="BM8" s="427"/>
      <c r="BN8" s="445">
        <v>495077</v>
      </c>
      <c r="BO8" s="446"/>
      <c r="BP8" s="446"/>
      <c r="BQ8" s="446"/>
      <c r="BR8" s="446"/>
      <c r="BS8" s="446"/>
      <c r="BT8" s="446"/>
      <c r="BU8" s="447"/>
      <c r="BV8" s="445">
        <v>373345</v>
      </c>
      <c r="BW8" s="446"/>
      <c r="BX8" s="446"/>
      <c r="BY8" s="446"/>
      <c r="BZ8" s="446"/>
      <c r="CA8" s="446"/>
      <c r="CB8" s="446"/>
      <c r="CC8" s="447"/>
      <c r="CD8" s="454" t="s">
        <v>103</v>
      </c>
      <c r="CE8" s="455"/>
      <c r="CF8" s="455"/>
      <c r="CG8" s="455"/>
      <c r="CH8" s="455"/>
      <c r="CI8" s="455"/>
      <c r="CJ8" s="455"/>
      <c r="CK8" s="455"/>
      <c r="CL8" s="455"/>
      <c r="CM8" s="455"/>
      <c r="CN8" s="455"/>
      <c r="CO8" s="455"/>
      <c r="CP8" s="455"/>
      <c r="CQ8" s="455"/>
      <c r="CR8" s="455"/>
      <c r="CS8" s="456"/>
      <c r="CT8" s="558">
        <v>0.91</v>
      </c>
      <c r="CU8" s="559"/>
      <c r="CV8" s="559"/>
      <c r="CW8" s="559"/>
      <c r="CX8" s="559"/>
      <c r="CY8" s="559"/>
      <c r="CZ8" s="559"/>
      <c r="DA8" s="560"/>
      <c r="DB8" s="558">
        <v>0.93</v>
      </c>
      <c r="DC8" s="559"/>
      <c r="DD8" s="559"/>
      <c r="DE8" s="559"/>
      <c r="DF8" s="559"/>
      <c r="DG8" s="559"/>
      <c r="DH8" s="559"/>
      <c r="DI8" s="560"/>
      <c r="DJ8" s="165"/>
      <c r="DK8" s="165"/>
      <c r="DL8" s="165"/>
      <c r="DM8" s="165"/>
      <c r="DN8" s="165"/>
      <c r="DO8" s="165"/>
    </row>
    <row r="9" spans="1:119" ht="18.75" customHeight="1" thickBot="1" x14ac:dyDescent="0.2">
      <c r="A9" s="166"/>
      <c r="B9" s="584" t="s">
        <v>104</v>
      </c>
      <c r="C9" s="585"/>
      <c r="D9" s="585"/>
      <c r="E9" s="585"/>
      <c r="F9" s="585"/>
      <c r="G9" s="585"/>
      <c r="H9" s="585"/>
      <c r="I9" s="585"/>
      <c r="J9" s="585"/>
      <c r="K9" s="508"/>
      <c r="L9" s="586" t="s">
        <v>105</v>
      </c>
      <c r="M9" s="587"/>
      <c r="N9" s="587"/>
      <c r="O9" s="587"/>
      <c r="P9" s="587"/>
      <c r="Q9" s="588"/>
      <c r="R9" s="589">
        <v>19497</v>
      </c>
      <c r="S9" s="590"/>
      <c r="T9" s="590"/>
      <c r="U9" s="590"/>
      <c r="V9" s="591"/>
      <c r="W9" s="524" t="s">
        <v>106</v>
      </c>
      <c r="X9" s="525"/>
      <c r="Y9" s="525"/>
      <c r="Z9" s="525"/>
      <c r="AA9" s="525"/>
      <c r="AB9" s="525"/>
      <c r="AC9" s="525"/>
      <c r="AD9" s="525"/>
      <c r="AE9" s="525"/>
      <c r="AF9" s="525"/>
      <c r="AG9" s="525"/>
      <c r="AH9" s="525"/>
      <c r="AI9" s="525"/>
      <c r="AJ9" s="525"/>
      <c r="AK9" s="525"/>
      <c r="AL9" s="592"/>
      <c r="AM9" s="514" t="s">
        <v>107</v>
      </c>
      <c r="AN9" s="419"/>
      <c r="AO9" s="419"/>
      <c r="AP9" s="419"/>
      <c r="AQ9" s="419"/>
      <c r="AR9" s="419"/>
      <c r="AS9" s="419"/>
      <c r="AT9" s="420"/>
      <c r="AU9" s="502" t="s">
        <v>108</v>
      </c>
      <c r="AV9" s="503"/>
      <c r="AW9" s="503"/>
      <c r="AX9" s="503"/>
      <c r="AY9" s="425" t="s">
        <v>109</v>
      </c>
      <c r="AZ9" s="426"/>
      <c r="BA9" s="426"/>
      <c r="BB9" s="426"/>
      <c r="BC9" s="426"/>
      <c r="BD9" s="426"/>
      <c r="BE9" s="426"/>
      <c r="BF9" s="426"/>
      <c r="BG9" s="426"/>
      <c r="BH9" s="426"/>
      <c r="BI9" s="426"/>
      <c r="BJ9" s="426"/>
      <c r="BK9" s="426"/>
      <c r="BL9" s="426"/>
      <c r="BM9" s="427"/>
      <c r="BN9" s="445">
        <v>121732</v>
      </c>
      <c r="BO9" s="446"/>
      <c r="BP9" s="446"/>
      <c r="BQ9" s="446"/>
      <c r="BR9" s="446"/>
      <c r="BS9" s="446"/>
      <c r="BT9" s="446"/>
      <c r="BU9" s="447"/>
      <c r="BV9" s="445">
        <v>29283</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8.6</v>
      </c>
      <c r="CU9" s="416"/>
      <c r="CV9" s="416"/>
      <c r="CW9" s="416"/>
      <c r="CX9" s="416"/>
      <c r="CY9" s="416"/>
      <c r="CZ9" s="416"/>
      <c r="DA9" s="417"/>
      <c r="DB9" s="415">
        <v>10.1</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111</v>
      </c>
      <c r="M10" s="419"/>
      <c r="N10" s="419"/>
      <c r="O10" s="419"/>
      <c r="P10" s="419"/>
      <c r="Q10" s="420"/>
      <c r="R10" s="421">
        <v>20629</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88</v>
      </c>
      <c r="AV10" s="503"/>
      <c r="AW10" s="503"/>
      <c r="AX10" s="503"/>
      <c r="AY10" s="425" t="s">
        <v>113</v>
      </c>
      <c r="AZ10" s="426"/>
      <c r="BA10" s="426"/>
      <c r="BB10" s="426"/>
      <c r="BC10" s="426"/>
      <c r="BD10" s="426"/>
      <c r="BE10" s="426"/>
      <c r="BF10" s="426"/>
      <c r="BG10" s="426"/>
      <c r="BH10" s="426"/>
      <c r="BI10" s="426"/>
      <c r="BJ10" s="426"/>
      <c r="BK10" s="426"/>
      <c r="BL10" s="426"/>
      <c r="BM10" s="427"/>
      <c r="BN10" s="445">
        <v>140010</v>
      </c>
      <c r="BO10" s="446"/>
      <c r="BP10" s="446"/>
      <c r="BQ10" s="446"/>
      <c r="BR10" s="446"/>
      <c r="BS10" s="446"/>
      <c r="BT10" s="446"/>
      <c r="BU10" s="447"/>
      <c r="BV10" s="445">
        <v>12</v>
      </c>
      <c r="BW10" s="446"/>
      <c r="BX10" s="446"/>
      <c r="BY10" s="446"/>
      <c r="BZ10" s="446"/>
      <c r="CA10" s="446"/>
      <c r="CB10" s="446"/>
      <c r="CC10" s="447"/>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115</v>
      </c>
      <c r="M11" s="492"/>
      <c r="N11" s="492"/>
      <c r="O11" s="492"/>
      <c r="P11" s="492"/>
      <c r="Q11" s="493"/>
      <c r="R11" s="581" t="s">
        <v>116</v>
      </c>
      <c r="S11" s="582"/>
      <c r="T11" s="582"/>
      <c r="U11" s="582"/>
      <c r="V11" s="583"/>
      <c r="W11" s="593"/>
      <c r="X11" s="407"/>
      <c r="Y11" s="407"/>
      <c r="Z11" s="407"/>
      <c r="AA11" s="407"/>
      <c r="AB11" s="407"/>
      <c r="AC11" s="407"/>
      <c r="AD11" s="407"/>
      <c r="AE11" s="407"/>
      <c r="AF11" s="407"/>
      <c r="AG11" s="407"/>
      <c r="AH11" s="407"/>
      <c r="AI11" s="407"/>
      <c r="AJ11" s="407"/>
      <c r="AK11" s="407"/>
      <c r="AL11" s="594"/>
      <c r="AM11" s="514" t="s">
        <v>117</v>
      </c>
      <c r="AN11" s="419"/>
      <c r="AO11" s="419"/>
      <c r="AP11" s="419"/>
      <c r="AQ11" s="419"/>
      <c r="AR11" s="419"/>
      <c r="AS11" s="419"/>
      <c r="AT11" s="420"/>
      <c r="AU11" s="502" t="s">
        <v>88</v>
      </c>
      <c r="AV11" s="503"/>
      <c r="AW11" s="503"/>
      <c r="AX11" s="503"/>
      <c r="AY11" s="425" t="s">
        <v>118</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119</v>
      </c>
      <c r="CE11" s="455"/>
      <c r="CF11" s="455"/>
      <c r="CG11" s="455"/>
      <c r="CH11" s="455"/>
      <c r="CI11" s="455"/>
      <c r="CJ11" s="455"/>
      <c r="CK11" s="455"/>
      <c r="CL11" s="455"/>
      <c r="CM11" s="455"/>
      <c r="CN11" s="455"/>
      <c r="CO11" s="455"/>
      <c r="CP11" s="455"/>
      <c r="CQ11" s="455"/>
      <c r="CR11" s="455"/>
      <c r="CS11" s="456"/>
      <c r="CT11" s="558" t="s">
        <v>120</v>
      </c>
      <c r="CU11" s="559"/>
      <c r="CV11" s="559"/>
      <c r="CW11" s="559"/>
      <c r="CX11" s="559"/>
      <c r="CY11" s="559"/>
      <c r="CZ11" s="559"/>
      <c r="DA11" s="560"/>
      <c r="DB11" s="558" t="s">
        <v>120</v>
      </c>
      <c r="DC11" s="559"/>
      <c r="DD11" s="559"/>
      <c r="DE11" s="559"/>
      <c r="DF11" s="559"/>
      <c r="DG11" s="559"/>
      <c r="DH11" s="559"/>
      <c r="DI11" s="560"/>
      <c r="DJ11" s="165"/>
      <c r="DK11" s="165"/>
      <c r="DL11" s="165"/>
      <c r="DM11" s="165"/>
      <c r="DN11" s="165"/>
      <c r="DO11" s="165"/>
    </row>
    <row r="12" spans="1:119" ht="18.75" customHeight="1" x14ac:dyDescent="0.15">
      <c r="A12" s="166"/>
      <c r="B12" s="561" t="s">
        <v>121</v>
      </c>
      <c r="C12" s="562"/>
      <c r="D12" s="562"/>
      <c r="E12" s="562"/>
      <c r="F12" s="562"/>
      <c r="G12" s="562"/>
      <c r="H12" s="562"/>
      <c r="I12" s="562"/>
      <c r="J12" s="562"/>
      <c r="K12" s="563"/>
      <c r="L12" s="570" t="s">
        <v>122</v>
      </c>
      <c r="M12" s="571"/>
      <c r="N12" s="571"/>
      <c r="O12" s="571"/>
      <c r="P12" s="571"/>
      <c r="Q12" s="572"/>
      <c r="R12" s="573">
        <v>18922</v>
      </c>
      <c r="S12" s="574"/>
      <c r="T12" s="574"/>
      <c r="U12" s="574"/>
      <c r="V12" s="575"/>
      <c r="W12" s="576" t="s">
        <v>1</v>
      </c>
      <c r="X12" s="503"/>
      <c r="Y12" s="503"/>
      <c r="Z12" s="503"/>
      <c r="AA12" s="503"/>
      <c r="AB12" s="577"/>
      <c r="AC12" s="502" t="s">
        <v>123</v>
      </c>
      <c r="AD12" s="503"/>
      <c r="AE12" s="503"/>
      <c r="AF12" s="503"/>
      <c r="AG12" s="577"/>
      <c r="AH12" s="502" t="s">
        <v>124</v>
      </c>
      <c r="AI12" s="503"/>
      <c r="AJ12" s="503"/>
      <c r="AK12" s="503"/>
      <c r="AL12" s="578"/>
      <c r="AM12" s="514" t="s">
        <v>125</v>
      </c>
      <c r="AN12" s="419"/>
      <c r="AO12" s="419"/>
      <c r="AP12" s="419"/>
      <c r="AQ12" s="419"/>
      <c r="AR12" s="419"/>
      <c r="AS12" s="419"/>
      <c r="AT12" s="420"/>
      <c r="AU12" s="502" t="s">
        <v>126</v>
      </c>
      <c r="AV12" s="503"/>
      <c r="AW12" s="503"/>
      <c r="AX12" s="503"/>
      <c r="AY12" s="425" t="s">
        <v>127</v>
      </c>
      <c r="AZ12" s="426"/>
      <c r="BA12" s="426"/>
      <c r="BB12" s="426"/>
      <c r="BC12" s="426"/>
      <c r="BD12" s="426"/>
      <c r="BE12" s="426"/>
      <c r="BF12" s="426"/>
      <c r="BG12" s="426"/>
      <c r="BH12" s="426"/>
      <c r="BI12" s="426"/>
      <c r="BJ12" s="426"/>
      <c r="BK12" s="426"/>
      <c r="BL12" s="426"/>
      <c r="BM12" s="427"/>
      <c r="BN12" s="445">
        <v>99298</v>
      </c>
      <c r="BO12" s="446"/>
      <c r="BP12" s="446"/>
      <c r="BQ12" s="446"/>
      <c r="BR12" s="446"/>
      <c r="BS12" s="446"/>
      <c r="BT12" s="446"/>
      <c r="BU12" s="447"/>
      <c r="BV12" s="445">
        <v>11906</v>
      </c>
      <c r="BW12" s="446"/>
      <c r="BX12" s="446"/>
      <c r="BY12" s="446"/>
      <c r="BZ12" s="446"/>
      <c r="CA12" s="446"/>
      <c r="CB12" s="446"/>
      <c r="CC12" s="447"/>
      <c r="CD12" s="454" t="s">
        <v>128</v>
      </c>
      <c r="CE12" s="455"/>
      <c r="CF12" s="455"/>
      <c r="CG12" s="455"/>
      <c r="CH12" s="455"/>
      <c r="CI12" s="455"/>
      <c r="CJ12" s="455"/>
      <c r="CK12" s="455"/>
      <c r="CL12" s="455"/>
      <c r="CM12" s="455"/>
      <c r="CN12" s="455"/>
      <c r="CO12" s="455"/>
      <c r="CP12" s="455"/>
      <c r="CQ12" s="455"/>
      <c r="CR12" s="455"/>
      <c r="CS12" s="456"/>
      <c r="CT12" s="558" t="s">
        <v>129</v>
      </c>
      <c r="CU12" s="559"/>
      <c r="CV12" s="559"/>
      <c r="CW12" s="559"/>
      <c r="CX12" s="559"/>
      <c r="CY12" s="559"/>
      <c r="CZ12" s="559"/>
      <c r="DA12" s="560"/>
      <c r="DB12" s="558" t="s">
        <v>120</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130</v>
      </c>
      <c r="N13" s="546"/>
      <c r="O13" s="546"/>
      <c r="P13" s="546"/>
      <c r="Q13" s="547"/>
      <c r="R13" s="548">
        <v>18766</v>
      </c>
      <c r="S13" s="549"/>
      <c r="T13" s="549"/>
      <c r="U13" s="549"/>
      <c r="V13" s="550"/>
      <c r="W13" s="536" t="s">
        <v>131</v>
      </c>
      <c r="X13" s="458"/>
      <c r="Y13" s="458"/>
      <c r="Z13" s="458"/>
      <c r="AA13" s="458"/>
      <c r="AB13" s="459"/>
      <c r="AC13" s="421">
        <v>443</v>
      </c>
      <c r="AD13" s="422"/>
      <c r="AE13" s="422"/>
      <c r="AF13" s="422"/>
      <c r="AG13" s="423"/>
      <c r="AH13" s="421">
        <v>432</v>
      </c>
      <c r="AI13" s="422"/>
      <c r="AJ13" s="422"/>
      <c r="AK13" s="422"/>
      <c r="AL13" s="424"/>
      <c r="AM13" s="514" t="s">
        <v>132</v>
      </c>
      <c r="AN13" s="419"/>
      <c r="AO13" s="419"/>
      <c r="AP13" s="419"/>
      <c r="AQ13" s="419"/>
      <c r="AR13" s="419"/>
      <c r="AS13" s="419"/>
      <c r="AT13" s="420"/>
      <c r="AU13" s="502" t="s">
        <v>133</v>
      </c>
      <c r="AV13" s="503"/>
      <c r="AW13" s="503"/>
      <c r="AX13" s="503"/>
      <c r="AY13" s="425" t="s">
        <v>134</v>
      </c>
      <c r="AZ13" s="426"/>
      <c r="BA13" s="426"/>
      <c r="BB13" s="426"/>
      <c r="BC13" s="426"/>
      <c r="BD13" s="426"/>
      <c r="BE13" s="426"/>
      <c r="BF13" s="426"/>
      <c r="BG13" s="426"/>
      <c r="BH13" s="426"/>
      <c r="BI13" s="426"/>
      <c r="BJ13" s="426"/>
      <c r="BK13" s="426"/>
      <c r="BL13" s="426"/>
      <c r="BM13" s="427"/>
      <c r="BN13" s="445">
        <v>162444</v>
      </c>
      <c r="BO13" s="446"/>
      <c r="BP13" s="446"/>
      <c r="BQ13" s="446"/>
      <c r="BR13" s="446"/>
      <c r="BS13" s="446"/>
      <c r="BT13" s="446"/>
      <c r="BU13" s="447"/>
      <c r="BV13" s="445">
        <v>17389</v>
      </c>
      <c r="BW13" s="446"/>
      <c r="BX13" s="446"/>
      <c r="BY13" s="446"/>
      <c r="BZ13" s="446"/>
      <c r="CA13" s="446"/>
      <c r="CB13" s="446"/>
      <c r="CC13" s="447"/>
      <c r="CD13" s="454" t="s">
        <v>135</v>
      </c>
      <c r="CE13" s="455"/>
      <c r="CF13" s="455"/>
      <c r="CG13" s="455"/>
      <c r="CH13" s="455"/>
      <c r="CI13" s="455"/>
      <c r="CJ13" s="455"/>
      <c r="CK13" s="455"/>
      <c r="CL13" s="455"/>
      <c r="CM13" s="455"/>
      <c r="CN13" s="455"/>
      <c r="CO13" s="455"/>
      <c r="CP13" s="455"/>
      <c r="CQ13" s="455"/>
      <c r="CR13" s="455"/>
      <c r="CS13" s="456"/>
      <c r="CT13" s="415">
        <v>9</v>
      </c>
      <c r="CU13" s="416"/>
      <c r="CV13" s="416"/>
      <c r="CW13" s="416"/>
      <c r="CX13" s="416"/>
      <c r="CY13" s="416"/>
      <c r="CZ13" s="416"/>
      <c r="DA13" s="417"/>
      <c r="DB13" s="415">
        <v>9.1</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136</v>
      </c>
      <c r="M14" s="579"/>
      <c r="N14" s="579"/>
      <c r="O14" s="579"/>
      <c r="P14" s="579"/>
      <c r="Q14" s="580"/>
      <c r="R14" s="548">
        <v>19134</v>
      </c>
      <c r="S14" s="549"/>
      <c r="T14" s="549"/>
      <c r="U14" s="549"/>
      <c r="V14" s="550"/>
      <c r="W14" s="551"/>
      <c r="X14" s="461"/>
      <c r="Y14" s="461"/>
      <c r="Z14" s="461"/>
      <c r="AA14" s="461"/>
      <c r="AB14" s="462"/>
      <c r="AC14" s="541">
        <v>4.2</v>
      </c>
      <c r="AD14" s="542"/>
      <c r="AE14" s="542"/>
      <c r="AF14" s="542"/>
      <c r="AG14" s="543"/>
      <c r="AH14" s="541">
        <v>3.9</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137</v>
      </c>
      <c r="CE14" s="452"/>
      <c r="CF14" s="452"/>
      <c r="CG14" s="452"/>
      <c r="CH14" s="452"/>
      <c r="CI14" s="452"/>
      <c r="CJ14" s="452"/>
      <c r="CK14" s="452"/>
      <c r="CL14" s="452"/>
      <c r="CM14" s="452"/>
      <c r="CN14" s="452"/>
      <c r="CO14" s="452"/>
      <c r="CP14" s="452"/>
      <c r="CQ14" s="452"/>
      <c r="CR14" s="452"/>
      <c r="CS14" s="453"/>
      <c r="CT14" s="552">
        <v>68.2</v>
      </c>
      <c r="CU14" s="553"/>
      <c r="CV14" s="553"/>
      <c r="CW14" s="553"/>
      <c r="CX14" s="553"/>
      <c r="CY14" s="553"/>
      <c r="CZ14" s="553"/>
      <c r="DA14" s="554"/>
      <c r="DB14" s="552">
        <v>77.3</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138</v>
      </c>
      <c r="N15" s="546"/>
      <c r="O15" s="546"/>
      <c r="P15" s="546"/>
      <c r="Q15" s="547"/>
      <c r="R15" s="548">
        <v>18987</v>
      </c>
      <c r="S15" s="549"/>
      <c r="T15" s="549"/>
      <c r="U15" s="549"/>
      <c r="V15" s="550"/>
      <c r="W15" s="536" t="s">
        <v>139</v>
      </c>
      <c r="X15" s="458"/>
      <c r="Y15" s="458"/>
      <c r="Z15" s="458"/>
      <c r="AA15" s="458"/>
      <c r="AB15" s="459"/>
      <c r="AC15" s="421">
        <v>2515</v>
      </c>
      <c r="AD15" s="422"/>
      <c r="AE15" s="422"/>
      <c r="AF15" s="422"/>
      <c r="AG15" s="423"/>
      <c r="AH15" s="421">
        <v>2780</v>
      </c>
      <c r="AI15" s="422"/>
      <c r="AJ15" s="422"/>
      <c r="AK15" s="422"/>
      <c r="AL15" s="424"/>
      <c r="AM15" s="514"/>
      <c r="AN15" s="419"/>
      <c r="AO15" s="419"/>
      <c r="AP15" s="419"/>
      <c r="AQ15" s="419"/>
      <c r="AR15" s="419"/>
      <c r="AS15" s="419"/>
      <c r="AT15" s="420"/>
      <c r="AU15" s="502"/>
      <c r="AV15" s="503"/>
      <c r="AW15" s="503"/>
      <c r="AX15" s="503"/>
      <c r="AY15" s="437" t="s">
        <v>140</v>
      </c>
      <c r="AZ15" s="438"/>
      <c r="BA15" s="438"/>
      <c r="BB15" s="438"/>
      <c r="BC15" s="438"/>
      <c r="BD15" s="438"/>
      <c r="BE15" s="438"/>
      <c r="BF15" s="438"/>
      <c r="BG15" s="438"/>
      <c r="BH15" s="438"/>
      <c r="BI15" s="438"/>
      <c r="BJ15" s="438"/>
      <c r="BK15" s="438"/>
      <c r="BL15" s="438"/>
      <c r="BM15" s="439"/>
      <c r="BN15" s="440">
        <v>3566952</v>
      </c>
      <c r="BO15" s="441"/>
      <c r="BP15" s="441"/>
      <c r="BQ15" s="441"/>
      <c r="BR15" s="441"/>
      <c r="BS15" s="441"/>
      <c r="BT15" s="441"/>
      <c r="BU15" s="442"/>
      <c r="BV15" s="440">
        <v>3545563</v>
      </c>
      <c r="BW15" s="441"/>
      <c r="BX15" s="441"/>
      <c r="BY15" s="441"/>
      <c r="BZ15" s="441"/>
      <c r="CA15" s="441"/>
      <c r="CB15" s="441"/>
      <c r="CC15" s="442"/>
      <c r="CD15" s="555" t="s">
        <v>141</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142</v>
      </c>
      <c r="M16" s="539"/>
      <c r="N16" s="539"/>
      <c r="O16" s="539"/>
      <c r="P16" s="539"/>
      <c r="Q16" s="540"/>
      <c r="R16" s="533" t="s">
        <v>143</v>
      </c>
      <c r="S16" s="534"/>
      <c r="T16" s="534"/>
      <c r="U16" s="534"/>
      <c r="V16" s="535"/>
      <c r="W16" s="551"/>
      <c r="X16" s="461"/>
      <c r="Y16" s="461"/>
      <c r="Z16" s="461"/>
      <c r="AA16" s="461"/>
      <c r="AB16" s="462"/>
      <c r="AC16" s="541">
        <v>23.7</v>
      </c>
      <c r="AD16" s="542"/>
      <c r="AE16" s="542"/>
      <c r="AF16" s="542"/>
      <c r="AG16" s="543"/>
      <c r="AH16" s="541">
        <v>25.2</v>
      </c>
      <c r="AI16" s="542"/>
      <c r="AJ16" s="542"/>
      <c r="AK16" s="542"/>
      <c r="AL16" s="544"/>
      <c r="AM16" s="514"/>
      <c r="AN16" s="419"/>
      <c r="AO16" s="419"/>
      <c r="AP16" s="419"/>
      <c r="AQ16" s="419"/>
      <c r="AR16" s="419"/>
      <c r="AS16" s="419"/>
      <c r="AT16" s="420"/>
      <c r="AU16" s="502"/>
      <c r="AV16" s="503"/>
      <c r="AW16" s="503"/>
      <c r="AX16" s="503"/>
      <c r="AY16" s="425" t="s">
        <v>144</v>
      </c>
      <c r="AZ16" s="426"/>
      <c r="BA16" s="426"/>
      <c r="BB16" s="426"/>
      <c r="BC16" s="426"/>
      <c r="BD16" s="426"/>
      <c r="BE16" s="426"/>
      <c r="BF16" s="426"/>
      <c r="BG16" s="426"/>
      <c r="BH16" s="426"/>
      <c r="BI16" s="426"/>
      <c r="BJ16" s="426"/>
      <c r="BK16" s="426"/>
      <c r="BL16" s="426"/>
      <c r="BM16" s="427"/>
      <c r="BN16" s="445">
        <v>3919755</v>
      </c>
      <c r="BO16" s="446"/>
      <c r="BP16" s="446"/>
      <c r="BQ16" s="446"/>
      <c r="BR16" s="446"/>
      <c r="BS16" s="446"/>
      <c r="BT16" s="446"/>
      <c r="BU16" s="447"/>
      <c r="BV16" s="445">
        <v>3880683</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145</v>
      </c>
      <c r="N17" s="531"/>
      <c r="O17" s="531"/>
      <c r="P17" s="531"/>
      <c r="Q17" s="532"/>
      <c r="R17" s="533" t="s">
        <v>146</v>
      </c>
      <c r="S17" s="534"/>
      <c r="T17" s="534"/>
      <c r="U17" s="534"/>
      <c r="V17" s="535"/>
      <c r="W17" s="536" t="s">
        <v>147</v>
      </c>
      <c r="X17" s="458"/>
      <c r="Y17" s="458"/>
      <c r="Z17" s="458"/>
      <c r="AA17" s="458"/>
      <c r="AB17" s="459"/>
      <c r="AC17" s="421">
        <v>7671</v>
      </c>
      <c r="AD17" s="422"/>
      <c r="AE17" s="422"/>
      <c r="AF17" s="422"/>
      <c r="AG17" s="423"/>
      <c r="AH17" s="421">
        <v>7833</v>
      </c>
      <c r="AI17" s="422"/>
      <c r="AJ17" s="422"/>
      <c r="AK17" s="422"/>
      <c r="AL17" s="424"/>
      <c r="AM17" s="514"/>
      <c r="AN17" s="419"/>
      <c r="AO17" s="419"/>
      <c r="AP17" s="419"/>
      <c r="AQ17" s="419"/>
      <c r="AR17" s="419"/>
      <c r="AS17" s="419"/>
      <c r="AT17" s="420"/>
      <c r="AU17" s="502"/>
      <c r="AV17" s="503"/>
      <c r="AW17" s="503"/>
      <c r="AX17" s="503"/>
      <c r="AY17" s="425" t="s">
        <v>148</v>
      </c>
      <c r="AZ17" s="426"/>
      <c r="BA17" s="426"/>
      <c r="BB17" s="426"/>
      <c r="BC17" s="426"/>
      <c r="BD17" s="426"/>
      <c r="BE17" s="426"/>
      <c r="BF17" s="426"/>
      <c r="BG17" s="426"/>
      <c r="BH17" s="426"/>
      <c r="BI17" s="426"/>
      <c r="BJ17" s="426"/>
      <c r="BK17" s="426"/>
      <c r="BL17" s="426"/>
      <c r="BM17" s="427"/>
      <c r="BN17" s="445">
        <v>4586102</v>
      </c>
      <c r="BO17" s="446"/>
      <c r="BP17" s="446"/>
      <c r="BQ17" s="446"/>
      <c r="BR17" s="446"/>
      <c r="BS17" s="446"/>
      <c r="BT17" s="446"/>
      <c r="BU17" s="447"/>
      <c r="BV17" s="445">
        <v>4557675</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149</v>
      </c>
      <c r="C18" s="508"/>
      <c r="D18" s="508"/>
      <c r="E18" s="509"/>
      <c r="F18" s="509"/>
      <c r="G18" s="509"/>
      <c r="H18" s="509"/>
      <c r="I18" s="509"/>
      <c r="J18" s="509"/>
      <c r="K18" s="509"/>
      <c r="L18" s="510">
        <v>135.74</v>
      </c>
      <c r="M18" s="510"/>
      <c r="N18" s="510"/>
      <c r="O18" s="510"/>
      <c r="P18" s="510"/>
      <c r="Q18" s="510"/>
      <c r="R18" s="511"/>
      <c r="S18" s="511"/>
      <c r="T18" s="511"/>
      <c r="U18" s="511"/>
      <c r="V18" s="512"/>
      <c r="W18" s="526"/>
      <c r="X18" s="527"/>
      <c r="Y18" s="527"/>
      <c r="Z18" s="527"/>
      <c r="AA18" s="527"/>
      <c r="AB18" s="537"/>
      <c r="AC18" s="409">
        <v>72.2</v>
      </c>
      <c r="AD18" s="410"/>
      <c r="AE18" s="410"/>
      <c r="AF18" s="410"/>
      <c r="AG18" s="513"/>
      <c r="AH18" s="409">
        <v>70.900000000000006</v>
      </c>
      <c r="AI18" s="410"/>
      <c r="AJ18" s="410"/>
      <c r="AK18" s="410"/>
      <c r="AL18" s="411"/>
      <c r="AM18" s="514"/>
      <c r="AN18" s="419"/>
      <c r="AO18" s="419"/>
      <c r="AP18" s="419"/>
      <c r="AQ18" s="419"/>
      <c r="AR18" s="419"/>
      <c r="AS18" s="419"/>
      <c r="AT18" s="420"/>
      <c r="AU18" s="502"/>
      <c r="AV18" s="503"/>
      <c r="AW18" s="503"/>
      <c r="AX18" s="503"/>
      <c r="AY18" s="425" t="s">
        <v>150</v>
      </c>
      <c r="AZ18" s="426"/>
      <c r="BA18" s="426"/>
      <c r="BB18" s="426"/>
      <c r="BC18" s="426"/>
      <c r="BD18" s="426"/>
      <c r="BE18" s="426"/>
      <c r="BF18" s="426"/>
      <c r="BG18" s="426"/>
      <c r="BH18" s="426"/>
      <c r="BI18" s="426"/>
      <c r="BJ18" s="426"/>
      <c r="BK18" s="426"/>
      <c r="BL18" s="426"/>
      <c r="BM18" s="427"/>
      <c r="BN18" s="445">
        <v>4781932</v>
      </c>
      <c r="BO18" s="446"/>
      <c r="BP18" s="446"/>
      <c r="BQ18" s="446"/>
      <c r="BR18" s="446"/>
      <c r="BS18" s="446"/>
      <c r="BT18" s="446"/>
      <c r="BU18" s="447"/>
      <c r="BV18" s="445">
        <v>4675150</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151</v>
      </c>
      <c r="C19" s="508"/>
      <c r="D19" s="508"/>
      <c r="E19" s="509"/>
      <c r="F19" s="509"/>
      <c r="G19" s="509"/>
      <c r="H19" s="509"/>
      <c r="I19" s="509"/>
      <c r="J19" s="509"/>
      <c r="K19" s="509"/>
      <c r="L19" s="515">
        <v>144</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152</v>
      </c>
      <c r="AZ19" s="426"/>
      <c r="BA19" s="426"/>
      <c r="BB19" s="426"/>
      <c r="BC19" s="426"/>
      <c r="BD19" s="426"/>
      <c r="BE19" s="426"/>
      <c r="BF19" s="426"/>
      <c r="BG19" s="426"/>
      <c r="BH19" s="426"/>
      <c r="BI19" s="426"/>
      <c r="BJ19" s="426"/>
      <c r="BK19" s="426"/>
      <c r="BL19" s="426"/>
      <c r="BM19" s="427"/>
      <c r="BN19" s="445">
        <v>10333442</v>
      </c>
      <c r="BO19" s="446"/>
      <c r="BP19" s="446"/>
      <c r="BQ19" s="446"/>
      <c r="BR19" s="446"/>
      <c r="BS19" s="446"/>
      <c r="BT19" s="446"/>
      <c r="BU19" s="447"/>
      <c r="BV19" s="445">
        <v>8806972</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153</v>
      </c>
      <c r="C20" s="508"/>
      <c r="D20" s="508"/>
      <c r="E20" s="509"/>
      <c r="F20" s="509"/>
      <c r="G20" s="509"/>
      <c r="H20" s="509"/>
      <c r="I20" s="509"/>
      <c r="J20" s="509"/>
      <c r="K20" s="509"/>
      <c r="L20" s="515">
        <v>6431</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154</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155</v>
      </c>
      <c r="C22" s="475"/>
      <c r="D22" s="476"/>
      <c r="E22" s="483" t="s">
        <v>1</v>
      </c>
      <c r="F22" s="458"/>
      <c r="G22" s="458"/>
      <c r="H22" s="458"/>
      <c r="I22" s="458"/>
      <c r="J22" s="458"/>
      <c r="K22" s="459"/>
      <c r="L22" s="483" t="s">
        <v>156</v>
      </c>
      <c r="M22" s="458"/>
      <c r="N22" s="458"/>
      <c r="O22" s="458"/>
      <c r="P22" s="459"/>
      <c r="Q22" s="468" t="s">
        <v>157</v>
      </c>
      <c r="R22" s="469"/>
      <c r="S22" s="469"/>
      <c r="T22" s="469"/>
      <c r="U22" s="469"/>
      <c r="V22" s="484"/>
      <c r="W22" s="486" t="s">
        <v>158</v>
      </c>
      <c r="X22" s="475"/>
      <c r="Y22" s="476"/>
      <c r="Z22" s="483" t="s">
        <v>1</v>
      </c>
      <c r="AA22" s="458"/>
      <c r="AB22" s="458"/>
      <c r="AC22" s="458"/>
      <c r="AD22" s="458"/>
      <c r="AE22" s="458"/>
      <c r="AF22" s="458"/>
      <c r="AG22" s="459"/>
      <c r="AH22" s="457" t="s">
        <v>159</v>
      </c>
      <c r="AI22" s="458"/>
      <c r="AJ22" s="458"/>
      <c r="AK22" s="458"/>
      <c r="AL22" s="459"/>
      <c r="AM22" s="457" t="s">
        <v>160</v>
      </c>
      <c r="AN22" s="463"/>
      <c r="AO22" s="463"/>
      <c r="AP22" s="463"/>
      <c r="AQ22" s="463"/>
      <c r="AR22" s="464"/>
      <c r="AS22" s="468" t="s">
        <v>157</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161</v>
      </c>
      <c r="AZ23" s="438"/>
      <c r="BA23" s="438"/>
      <c r="BB23" s="438"/>
      <c r="BC23" s="438"/>
      <c r="BD23" s="438"/>
      <c r="BE23" s="438"/>
      <c r="BF23" s="438"/>
      <c r="BG23" s="438"/>
      <c r="BH23" s="438"/>
      <c r="BI23" s="438"/>
      <c r="BJ23" s="438"/>
      <c r="BK23" s="438"/>
      <c r="BL23" s="438"/>
      <c r="BM23" s="439"/>
      <c r="BN23" s="445">
        <v>8153853</v>
      </c>
      <c r="BO23" s="446"/>
      <c r="BP23" s="446"/>
      <c r="BQ23" s="446"/>
      <c r="BR23" s="446"/>
      <c r="BS23" s="446"/>
      <c r="BT23" s="446"/>
      <c r="BU23" s="447"/>
      <c r="BV23" s="445">
        <v>8154711</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162</v>
      </c>
      <c r="F24" s="419"/>
      <c r="G24" s="419"/>
      <c r="H24" s="419"/>
      <c r="I24" s="419"/>
      <c r="J24" s="419"/>
      <c r="K24" s="420"/>
      <c r="L24" s="421">
        <v>1</v>
      </c>
      <c r="M24" s="422"/>
      <c r="N24" s="422"/>
      <c r="O24" s="422"/>
      <c r="P24" s="423"/>
      <c r="Q24" s="421">
        <v>7500</v>
      </c>
      <c r="R24" s="422"/>
      <c r="S24" s="422"/>
      <c r="T24" s="422"/>
      <c r="U24" s="422"/>
      <c r="V24" s="423"/>
      <c r="W24" s="487"/>
      <c r="X24" s="478"/>
      <c r="Y24" s="479"/>
      <c r="Z24" s="418" t="s">
        <v>163</v>
      </c>
      <c r="AA24" s="419"/>
      <c r="AB24" s="419"/>
      <c r="AC24" s="419"/>
      <c r="AD24" s="419"/>
      <c r="AE24" s="419"/>
      <c r="AF24" s="419"/>
      <c r="AG24" s="420"/>
      <c r="AH24" s="421">
        <v>185</v>
      </c>
      <c r="AI24" s="422"/>
      <c r="AJ24" s="422"/>
      <c r="AK24" s="422"/>
      <c r="AL24" s="423"/>
      <c r="AM24" s="421">
        <v>587930</v>
      </c>
      <c r="AN24" s="422"/>
      <c r="AO24" s="422"/>
      <c r="AP24" s="422"/>
      <c r="AQ24" s="422"/>
      <c r="AR24" s="423"/>
      <c r="AS24" s="421">
        <v>3178</v>
      </c>
      <c r="AT24" s="422"/>
      <c r="AU24" s="422"/>
      <c r="AV24" s="422"/>
      <c r="AW24" s="422"/>
      <c r="AX24" s="424"/>
      <c r="AY24" s="412" t="s">
        <v>164</v>
      </c>
      <c r="AZ24" s="413"/>
      <c r="BA24" s="413"/>
      <c r="BB24" s="413"/>
      <c r="BC24" s="413"/>
      <c r="BD24" s="413"/>
      <c r="BE24" s="413"/>
      <c r="BF24" s="413"/>
      <c r="BG24" s="413"/>
      <c r="BH24" s="413"/>
      <c r="BI24" s="413"/>
      <c r="BJ24" s="413"/>
      <c r="BK24" s="413"/>
      <c r="BL24" s="413"/>
      <c r="BM24" s="414"/>
      <c r="BN24" s="445">
        <v>5083782</v>
      </c>
      <c r="BO24" s="446"/>
      <c r="BP24" s="446"/>
      <c r="BQ24" s="446"/>
      <c r="BR24" s="446"/>
      <c r="BS24" s="446"/>
      <c r="BT24" s="446"/>
      <c r="BU24" s="447"/>
      <c r="BV24" s="445">
        <v>5167130</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165</v>
      </c>
      <c r="F25" s="419"/>
      <c r="G25" s="419"/>
      <c r="H25" s="419"/>
      <c r="I25" s="419"/>
      <c r="J25" s="419"/>
      <c r="K25" s="420"/>
      <c r="L25" s="421">
        <v>2</v>
      </c>
      <c r="M25" s="422"/>
      <c r="N25" s="422"/>
      <c r="O25" s="422"/>
      <c r="P25" s="423"/>
      <c r="Q25" s="421">
        <v>6100</v>
      </c>
      <c r="R25" s="422"/>
      <c r="S25" s="422"/>
      <c r="T25" s="422"/>
      <c r="U25" s="422"/>
      <c r="V25" s="423"/>
      <c r="W25" s="487"/>
      <c r="X25" s="478"/>
      <c r="Y25" s="479"/>
      <c r="Z25" s="418" t="s">
        <v>166</v>
      </c>
      <c r="AA25" s="419"/>
      <c r="AB25" s="419"/>
      <c r="AC25" s="419"/>
      <c r="AD25" s="419"/>
      <c r="AE25" s="419"/>
      <c r="AF25" s="419"/>
      <c r="AG25" s="420"/>
      <c r="AH25" s="421" t="s">
        <v>167</v>
      </c>
      <c r="AI25" s="422"/>
      <c r="AJ25" s="422"/>
      <c r="AK25" s="422"/>
      <c r="AL25" s="423"/>
      <c r="AM25" s="421" t="s">
        <v>167</v>
      </c>
      <c r="AN25" s="422"/>
      <c r="AO25" s="422"/>
      <c r="AP25" s="422"/>
      <c r="AQ25" s="422"/>
      <c r="AR25" s="423"/>
      <c r="AS25" s="421" t="s">
        <v>167</v>
      </c>
      <c r="AT25" s="422"/>
      <c r="AU25" s="422"/>
      <c r="AV25" s="422"/>
      <c r="AW25" s="422"/>
      <c r="AX25" s="424"/>
      <c r="AY25" s="437" t="s">
        <v>168</v>
      </c>
      <c r="AZ25" s="438"/>
      <c r="BA25" s="438"/>
      <c r="BB25" s="438"/>
      <c r="BC25" s="438"/>
      <c r="BD25" s="438"/>
      <c r="BE25" s="438"/>
      <c r="BF25" s="438"/>
      <c r="BG25" s="438"/>
      <c r="BH25" s="438"/>
      <c r="BI25" s="438"/>
      <c r="BJ25" s="438"/>
      <c r="BK25" s="438"/>
      <c r="BL25" s="438"/>
      <c r="BM25" s="439"/>
      <c r="BN25" s="440">
        <v>996611</v>
      </c>
      <c r="BO25" s="441"/>
      <c r="BP25" s="441"/>
      <c r="BQ25" s="441"/>
      <c r="BR25" s="441"/>
      <c r="BS25" s="441"/>
      <c r="BT25" s="441"/>
      <c r="BU25" s="442"/>
      <c r="BV25" s="440">
        <v>714319</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169</v>
      </c>
      <c r="F26" s="419"/>
      <c r="G26" s="419"/>
      <c r="H26" s="419"/>
      <c r="I26" s="419"/>
      <c r="J26" s="419"/>
      <c r="K26" s="420"/>
      <c r="L26" s="421">
        <v>1</v>
      </c>
      <c r="M26" s="422"/>
      <c r="N26" s="422"/>
      <c r="O26" s="422"/>
      <c r="P26" s="423"/>
      <c r="Q26" s="421">
        <v>5700</v>
      </c>
      <c r="R26" s="422"/>
      <c r="S26" s="422"/>
      <c r="T26" s="422"/>
      <c r="U26" s="422"/>
      <c r="V26" s="423"/>
      <c r="W26" s="487"/>
      <c r="X26" s="478"/>
      <c r="Y26" s="479"/>
      <c r="Z26" s="418" t="s">
        <v>170</v>
      </c>
      <c r="AA26" s="500"/>
      <c r="AB26" s="500"/>
      <c r="AC26" s="500"/>
      <c r="AD26" s="500"/>
      <c r="AE26" s="500"/>
      <c r="AF26" s="500"/>
      <c r="AG26" s="501"/>
      <c r="AH26" s="421">
        <v>5</v>
      </c>
      <c r="AI26" s="422"/>
      <c r="AJ26" s="422"/>
      <c r="AK26" s="422"/>
      <c r="AL26" s="423"/>
      <c r="AM26" s="421">
        <v>14445</v>
      </c>
      <c r="AN26" s="422"/>
      <c r="AO26" s="422"/>
      <c r="AP26" s="422"/>
      <c r="AQ26" s="422"/>
      <c r="AR26" s="423"/>
      <c r="AS26" s="421">
        <v>2889</v>
      </c>
      <c r="AT26" s="422"/>
      <c r="AU26" s="422"/>
      <c r="AV26" s="422"/>
      <c r="AW26" s="422"/>
      <c r="AX26" s="424"/>
      <c r="AY26" s="454" t="s">
        <v>171</v>
      </c>
      <c r="AZ26" s="455"/>
      <c r="BA26" s="455"/>
      <c r="BB26" s="455"/>
      <c r="BC26" s="455"/>
      <c r="BD26" s="455"/>
      <c r="BE26" s="455"/>
      <c r="BF26" s="455"/>
      <c r="BG26" s="455"/>
      <c r="BH26" s="455"/>
      <c r="BI26" s="455"/>
      <c r="BJ26" s="455"/>
      <c r="BK26" s="455"/>
      <c r="BL26" s="455"/>
      <c r="BM26" s="456"/>
      <c r="BN26" s="445" t="s">
        <v>120</v>
      </c>
      <c r="BO26" s="446"/>
      <c r="BP26" s="446"/>
      <c r="BQ26" s="446"/>
      <c r="BR26" s="446"/>
      <c r="BS26" s="446"/>
      <c r="BT26" s="446"/>
      <c r="BU26" s="447"/>
      <c r="BV26" s="445" t="s">
        <v>120</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172</v>
      </c>
      <c r="F27" s="419"/>
      <c r="G27" s="419"/>
      <c r="H27" s="419"/>
      <c r="I27" s="419"/>
      <c r="J27" s="419"/>
      <c r="K27" s="420"/>
      <c r="L27" s="421">
        <v>1</v>
      </c>
      <c r="M27" s="422"/>
      <c r="N27" s="422"/>
      <c r="O27" s="422"/>
      <c r="P27" s="423"/>
      <c r="Q27" s="421">
        <v>3050</v>
      </c>
      <c r="R27" s="422"/>
      <c r="S27" s="422"/>
      <c r="T27" s="422"/>
      <c r="U27" s="422"/>
      <c r="V27" s="423"/>
      <c r="W27" s="487"/>
      <c r="X27" s="478"/>
      <c r="Y27" s="479"/>
      <c r="Z27" s="418" t="s">
        <v>173</v>
      </c>
      <c r="AA27" s="419"/>
      <c r="AB27" s="419"/>
      <c r="AC27" s="419"/>
      <c r="AD27" s="419"/>
      <c r="AE27" s="419"/>
      <c r="AF27" s="419"/>
      <c r="AG27" s="420"/>
      <c r="AH27" s="421">
        <v>26</v>
      </c>
      <c r="AI27" s="422"/>
      <c r="AJ27" s="422"/>
      <c r="AK27" s="422"/>
      <c r="AL27" s="423"/>
      <c r="AM27" s="421">
        <v>73830</v>
      </c>
      <c r="AN27" s="422"/>
      <c r="AO27" s="422"/>
      <c r="AP27" s="422"/>
      <c r="AQ27" s="422"/>
      <c r="AR27" s="423"/>
      <c r="AS27" s="421">
        <v>2840</v>
      </c>
      <c r="AT27" s="422"/>
      <c r="AU27" s="422"/>
      <c r="AV27" s="422"/>
      <c r="AW27" s="422"/>
      <c r="AX27" s="424"/>
      <c r="AY27" s="451" t="s">
        <v>174</v>
      </c>
      <c r="AZ27" s="452"/>
      <c r="BA27" s="452"/>
      <c r="BB27" s="452"/>
      <c r="BC27" s="452"/>
      <c r="BD27" s="452"/>
      <c r="BE27" s="452"/>
      <c r="BF27" s="452"/>
      <c r="BG27" s="452"/>
      <c r="BH27" s="452"/>
      <c r="BI27" s="452"/>
      <c r="BJ27" s="452"/>
      <c r="BK27" s="452"/>
      <c r="BL27" s="452"/>
      <c r="BM27" s="453"/>
      <c r="BN27" s="448">
        <v>338510</v>
      </c>
      <c r="BO27" s="449"/>
      <c r="BP27" s="449"/>
      <c r="BQ27" s="449"/>
      <c r="BR27" s="449"/>
      <c r="BS27" s="449"/>
      <c r="BT27" s="449"/>
      <c r="BU27" s="450"/>
      <c r="BV27" s="448">
        <v>338510</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175</v>
      </c>
      <c r="F28" s="419"/>
      <c r="G28" s="419"/>
      <c r="H28" s="419"/>
      <c r="I28" s="419"/>
      <c r="J28" s="419"/>
      <c r="K28" s="420"/>
      <c r="L28" s="421">
        <v>1</v>
      </c>
      <c r="M28" s="422"/>
      <c r="N28" s="422"/>
      <c r="O28" s="422"/>
      <c r="P28" s="423"/>
      <c r="Q28" s="421">
        <v>2650</v>
      </c>
      <c r="R28" s="422"/>
      <c r="S28" s="422"/>
      <c r="T28" s="422"/>
      <c r="U28" s="422"/>
      <c r="V28" s="423"/>
      <c r="W28" s="487"/>
      <c r="X28" s="478"/>
      <c r="Y28" s="479"/>
      <c r="Z28" s="418" t="s">
        <v>176</v>
      </c>
      <c r="AA28" s="419"/>
      <c r="AB28" s="419"/>
      <c r="AC28" s="419"/>
      <c r="AD28" s="419"/>
      <c r="AE28" s="419"/>
      <c r="AF28" s="419"/>
      <c r="AG28" s="420"/>
      <c r="AH28" s="421" t="s">
        <v>167</v>
      </c>
      <c r="AI28" s="422"/>
      <c r="AJ28" s="422"/>
      <c r="AK28" s="422"/>
      <c r="AL28" s="423"/>
      <c r="AM28" s="421" t="s">
        <v>167</v>
      </c>
      <c r="AN28" s="422"/>
      <c r="AO28" s="422"/>
      <c r="AP28" s="422"/>
      <c r="AQ28" s="422"/>
      <c r="AR28" s="423"/>
      <c r="AS28" s="421" t="s">
        <v>167</v>
      </c>
      <c r="AT28" s="422"/>
      <c r="AU28" s="422"/>
      <c r="AV28" s="422"/>
      <c r="AW28" s="422"/>
      <c r="AX28" s="424"/>
      <c r="AY28" s="428" t="s">
        <v>177</v>
      </c>
      <c r="AZ28" s="429"/>
      <c r="BA28" s="429"/>
      <c r="BB28" s="430"/>
      <c r="BC28" s="437" t="s">
        <v>42</v>
      </c>
      <c r="BD28" s="438"/>
      <c r="BE28" s="438"/>
      <c r="BF28" s="438"/>
      <c r="BG28" s="438"/>
      <c r="BH28" s="438"/>
      <c r="BI28" s="438"/>
      <c r="BJ28" s="438"/>
      <c r="BK28" s="438"/>
      <c r="BL28" s="438"/>
      <c r="BM28" s="439"/>
      <c r="BN28" s="440">
        <v>641520</v>
      </c>
      <c r="BO28" s="441"/>
      <c r="BP28" s="441"/>
      <c r="BQ28" s="441"/>
      <c r="BR28" s="441"/>
      <c r="BS28" s="441"/>
      <c r="BT28" s="441"/>
      <c r="BU28" s="442"/>
      <c r="BV28" s="440">
        <v>600808</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178</v>
      </c>
      <c r="F29" s="419"/>
      <c r="G29" s="419"/>
      <c r="H29" s="419"/>
      <c r="I29" s="419"/>
      <c r="J29" s="419"/>
      <c r="K29" s="420"/>
      <c r="L29" s="421">
        <v>11</v>
      </c>
      <c r="M29" s="422"/>
      <c r="N29" s="422"/>
      <c r="O29" s="422"/>
      <c r="P29" s="423"/>
      <c r="Q29" s="421">
        <v>2400</v>
      </c>
      <c r="R29" s="422"/>
      <c r="S29" s="422"/>
      <c r="T29" s="422"/>
      <c r="U29" s="422"/>
      <c r="V29" s="423"/>
      <c r="W29" s="488"/>
      <c r="X29" s="489"/>
      <c r="Y29" s="490"/>
      <c r="Z29" s="418" t="s">
        <v>179</v>
      </c>
      <c r="AA29" s="419"/>
      <c r="AB29" s="419"/>
      <c r="AC29" s="419"/>
      <c r="AD29" s="419"/>
      <c r="AE29" s="419"/>
      <c r="AF29" s="419"/>
      <c r="AG29" s="420"/>
      <c r="AH29" s="421">
        <v>211</v>
      </c>
      <c r="AI29" s="422"/>
      <c r="AJ29" s="422"/>
      <c r="AK29" s="422"/>
      <c r="AL29" s="423"/>
      <c r="AM29" s="421">
        <v>661760</v>
      </c>
      <c r="AN29" s="422"/>
      <c r="AO29" s="422"/>
      <c r="AP29" s="422"/>
      <c r="AQ29" s="422"/>
      <c r="AR29" s="423"/>
      <c r="AS29" s="421">
        <v>3136</v>
      </c>
      <c r="AT29" s="422"/>
      <c r="AU29" s="422"/>
      <c r="AV29" s="422"/>
      <c r="AW29" s="422"/>
      <c r="AX29" s="424"/>
      <c r="AY29" s="431"/>
      <c r="AZ29" s="432"/>
      <c r="BA29" s="432"/>
      <c r="BB29" s="433"/>
      <c r="BC29" s="425" t="s">
        <v>180</v>
      </c>
      <c r="BD29" s="426"/>
      <c r="BE29" s="426"/>
      <c r="BF29" s="426"/>
      <c r="BG29" s="426"/>
      <c r="BH29" s="426"/>
      <c r="BI29" s="426"/>
      <c r="BJ29" s="426"/>
      <c r="BK29" s="426"/>
      <c r="BL29" s="426"/>
      <c r="BM29" s="427"/>
      <c r="BN29" s="445">
        <v>1019</v>
      </c>
      <c r="BO29" s="446"/>
      <c r="BP29" s="446"/>
      <c r="BQ29" s="446"/>
      <c r="BR29" s="446"/>
      <c r="BS29" s="446"/>
      <c r="BT29" s="446"/>
      <c r="BU29" s="447"/>
      <c r="BV29" s="445">
        <v>1019</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181</v>
      </c>
      <c r="X30" s="498"/>
      <c r="Y30" s="498"/>
      <c r="Z30" s="498"/>
      <c r="AA30" s="498"/>
      <c r="AB30" s="498"/>
      <c r="AC30" s="498"/>
      <c r="AD30" s="498"/>
      <c r="AE30" s="498"/>
      <c r="AF30" s="498"/>
      <c r="AG30" s="499"/>
      <c r="AH30" s="409">
        <v>101.2</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1773577</v>
      </c>
      <c r="BO30" s="449"/>
      <c r="BP30" s="449"/>
      <c r="BQ30" s="449"/>
      <c r="BR30" s="449"/>
      <c r="BS30" s="449"/>
      <c r="BT30" s="449"/>
      <c r="BU30" s="450"/>
      <c r="BV30" s="448">
        <v>954268</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188</v>
      </c>
      <c r="D33" s="408"/>
      <c r="E33" s="407" t="s">
        <v>189</v>
      </c>
      <c r="F33" s="407"/>
      <c r="G33" s="407"/>
      <c r="H33" s="407"/>
      <c r="I33" s="407"/>
      <c r="J33" s="407"/>
      <c r="K33" s="407"/>
      <c r="L33" s="407"/>
      <c r="M33" s="407"/>
      <c r="N33" s="407"/>
      <c r="O33" s="407"/>
      <c r="P33" s="407"/>
      <c r="Q33" s="407"/>
      <c r="R33" s="407"/>
      <c r="S33" s="407"/>
      <c r="T33" s="195"/>
      <c r="U33" s="408" t="s">
        <v>190</v>
      </c>
      <c r="V33" s="408"/>
      <c r="W33" s="407" t="s">
        <v>189</v>
      </c>
      <c r="X33" s="407"/>
      <c r="Y33" s="407"/>
      <c r="Z33" s="407"/>
      <c r="AA33" s="407"/>
      <c r="AB33" s="407"/>
      <c r="AC33" s="407"/>
      <c r="AD33" s="407"/>
      <c r="AE33" s="407"/>
      <c r="AF33" s="407"/>
      <c r="AG33" s="407"/>
      <c r="AH33" s="407"/>
      <c r="AI33" s="407"/>
      <c r="AJ33" s="407"/>
      <c r="AK33" s="407"/>
      <c r="AL33" s="195"/>
      <c r="AM33" s="408" t="s">
        <v>190</v>
      </c>
      <c r="AN33" s="408"/>
      <c r="AO33" s="407" t="s">
        <v>191</v>
      </c>
      <c r="AP33" s="407"/>
      <c r="AQ33" s="407"/>
      <c r="AR33" s="407"/>
      <c r="AS33" s="407"/>
      <c r="AT33" s="407"/>
      <c r="AU33" s="407"/>
      <c r="AV33" s="407"/>
      <c r="AW33" s="407"/>
      <c r="AX33" s="407"/>
      <c r="AY33" s="407"/>
      <c r="AZ33" s="407"/>
      <c r="BA33" s="407"/>
      <c r="BB33" s="407"/>
      <c r="BC33" s="407"/>
      <c r="BD33" s="196"/>
      <c r="BE33" s="407" t="s">
        <v>192</v>
      </c>
      <c r="BF33" s="407"/>
      <c r="BG33" s="407" t="s">
        <v>193</v>
      </c>
      <c r="BH33" s="407"/>
      <c r="BI33" s="407"/>
      <c r="BJ33" s="407"/>
      <c r="BK33" s="407"/>
      <c r="BL33" s="407"/>
      <c r="BM33" s="407"/>
      <c r="BN33" s="407"/>
      <c r="BO33" s="407"/>
      <c r="BP33" s="407"/>
      <c r="BQ33" s="407"/>
      <c r="BR33" s="407"/>
      <c r="BS33" s="407"/>
      <c r="BT33" s="407"/>
      <c r="BU33" s="407"/>
      <c r="BV33" s="196"/>
      <c r="BW33" s="408" t="s">
        <v>192</v>
      </c>
      <c r="BX33" s="408"/>
      <c r="BY33" s="407" t="s">
        <v>194</v>
      </c>
      <c r="BZ33" s="407"/>
      <c r="CA33" s="407"/>
      <c r="CB33" s="407"/>
      <c r="CC33" s="407"/>
      <c r="CD33" s="407"/>
      <c r="CE33" s="407"/>
      <c r="CF33" s="407"/>
      <c r="CG33" s="407"/>
      <c r="CH33" s="407"/>
      <c r="CI33" s="407"/>
      <c r="CJ33" s="407"/>
      <c r="CK33" s="407"/>
      <c r="CL33" s="407"/>
      <c r="CM33" s="407"/>
      <c r="CN33" s="195"/>
      <c r="CO33" s="408" t="s">
        <v>190</v>
      </c>
      <c r="CP33" s="408"/>
      <c r="CQ33" s="407" t="s">
        <v>195</v>
      </c>
      <c r="CR33" s="407"/>
      <c r="CS33" s="407"/>
      <c r="CT33" s="407"/>
      <c r="CU33" s="407"/>
      <c r="CV33" s="407"/>
      <c r="CW33" s="407"/>
      <c r="CX33" s="407"/>
      <c r="CY33" s="407"/>
      <c r="CZ33" s="407"/>
      <c r="DA33" s="407"/>
      <c r="DB33" s="407"/>
      <c r="DC33" s="407"/>
      <c r="DD33" s="407"/>
      <c r="DE33" s="407"/>
      <c r="DF33" s="195"/>
      <c r="DG33" s="406" t="s">
        <v>196</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4</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7</v>
      </c>
      <c r="AN34" s="404"/>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f>IF(BG34="","",MAX(C34:D43,U34:V43,AM34:AN43)+1)</f>
        <v>8</v>
      </c>
      <c r="BF34" s="404"/>
      <c r="BG34" s="403" t="str">
        <f>IF('各会計、関係団体の財政状況及び健全化判断比率'!B32="","",'各会計、関係団体の財政状況及び健全化判断比率'!B32)</f>
        <v>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13</v>
      </c>
      <c r="BX34" s="404"/>
      <c r="BY34" s="403" t="str">
        <f>IF('各会計、関係団体の財政状況及び健全化判断比率'!B68="","",'各会計、関係団体の財政状況及び健全化判断比率'!B68)</f>
        <v>御殿場市・小山町広域行政組合</v>
      </c>
      <c r="BZ34" s="403"/>
      <c r="CA34" s="403"/>
      <c r="CB34" s="403"/>
      <c r="CC34" s="403"/>
      <c r="CD34" s="403"/>
      <c r="CE34" s="403"/>
      <c r="CF34" s="403"/>
      <c r="CG34" s="403"/>
      <c r="CH34" s="403"/>
      <c r="CI34" s="403"/>
      <c r="CJ34" s="403"/>
      <c r="CK34" s="403"/>
      <c r="CL34" s="403"/>
      <c r="CM34" s="403"/>
      <c r="CN34" s="193"/>
      <c r="CO34" s="404">
        <f>IF(CQ34="","",MAX(C34:D43,U34:V43,AM34:AN43,BE34:BF43,BW34:BX43)+1)</f>
        <v>20</v>
      </c>
      <c r="CP34" s="404"/>
      <c r="CQ34" s="403" t="str">
        <f>IF('各会計、関係団体の財政状況及び健全化判断比率'!BS7="","",'各会計、関係団体の財政状況及び健全化判断比率'!BS7)</f>
        <v>御殿場市小山町土地開発公社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育英奨学資金特別会計</v>
      </c>
      <c r="F35" s="403"/>
      <c r="G35" s="403"/>
      <c r="H35" s="403"/>
      <c r="I35" s="403"/>
      <c r="J35" s="403"/>
      <c r="K35" s="403"/>
      <c r="L35" s="403"/>
      <c r="M35" s="403"/>
      <c r="N35" s="403"/>
      <c r="O35" s="403"/>
      <c r="P35" s="403"/>
      <c r="Q35" s="403"/>
      <c r="R35" s="403"/>
      <c r="S35" s="403"/>
      <c r="T35" s="193"/>
      <c r="U35" s="404">
        <f>IF(W35="","",U34+1)</f>
        <v>5</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9</v>
      </c>
      <c r="BF35" s="404"/>
      <c r="BG35" s="403" t="str">
        <f>IF('各会計、関係団体の財政状況及び健全化判断比率'!B33="","",'各会計、関係団体の財政状況及び健全化判断比率'!B33)</f>
        <v>木質バイオマス発電事業特別会計</v>
      </c>
      <c r="BH35" s="403"/>
      <c r="BI35" s="403"/>
      <c r="BJ35" s="403"/>
      <c r="BK35" s="403"/>
      <c r="BL35" s="403"/>
      <c r="BM35" s="403"/>
      <c r="BN35" s="403"/>
      <c r="BO35" s="403"/>
      <c r="BP35" s="403"/>
      <c r="BQ35" s="403"/>
      <c r="BR35" s="403"/>
      <c r="BS35" s="403"/>
      <c r="BT35" s="403"/>
      <c r="BU35" s="403"/>
      <c r="BV35" s="193"/>
      <c r="BW35" s="404">
        <f t="shared" ref="BW35:BW43" si="2">IF(BY35="","",BW34+1)</f>
        <v>14</v>
      </c>
      <c r="BX35" s="404"/>
      <c r="BY35" s="403" t="str">
        <f>IF('各会計、関係団体の財政状況及び健全化判断比率'!B69="","",'各会計、関係団体の財政状況及び健全化判断比率'!B69)</f>
        <v>駿豆学園管理組合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f>IF(E36="","",C35+1)</f>
        <v>3</v>
      </c>
      <c r="D36" s="404"/>
      <c r="E36" s="403" t="str">
        <f>IF('各会計、関係団体の財政状況及び健全化判断比率'!B9="","",'各会計、関係団体の財政状況及び健全化判断比率'!B9)</f>
        <v>土地取得特別会計</v>
      </c>
      <c r="F36" s="403"/>
      <c r="G36" s="403"/>
      <c r="H36" s="403"/>
      <c r="I36" s="403"/>
      <c r="J36" s="403"/>
      <c r="K36" s="403"/>
      <c r="L36" s="403"/>
      <c r="M36" s="403"/>
      <c r="N36" s="403"/>
      <c r="O36" s="403"/>
      <c r="P36" s="403"/>
      <c r="Q36" s="403"/>
      <c r="R36" s="403"/>
      <c r="S36" s="403"/>
      <c r="T36" s="193"/>
      <c r="U36" s="404">
        <f t="shared" ref="U36:U43" si="4">IF(W36="","",U35+1)</f>
        <v>6</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f t="shared" si="1"/>
        <v>10</v>
      </c>
      <c r="BF36" s="404"/>
      <c r="BG36" s="403" t="str">
        <f>IF('各会計、関係団体の財政状況及び健全化判断比率'!B34="","",'各会計、関係団体の財政状況及び健全化判断比率'!B34)</f>
        <v>新産業集積エリア造成事業特別会計</v>
      </c>
      <c r="BH36" s="403"/>
      <c r="BI36" s="403"/>
      <c r="BJ36" s="403"/>
      <c r="BK36" s="403"/>
      <c r="BL36" s="403"/>
      <c r="BM36" s="403"/>
      <c r="BN36" s="403"/>
      <c r="BO36" s="403"/>
      <c r="BP36" s="403"/>
      <c r="BQ36" s="403"/>
      <c r="BR36" s="403"/>
      <c r="BS36" s="403"/>
      <c r="BT36" s="403"/>
      <c r="BU36" s="403"/>
      <c r="BV36" s="193"/>
      <c r="BW36" s="404">
        <f t="shared" si="2"/>
        <v>15</v>
      </c>
      <c r="BX36" s="404"/>
      <c r="BY36" s="403" t="str">
        <f>IF('各会計、関係団体の財政状況及び健全化判断比率'!B70="","",'各会計、関係団体の財政状況及び健全化判断比率'!B70)</f>
        <v>駿東地区交通災害共済組合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f t="shared" si="1"/>
        <v>11</v>
      </c>
      <c r="BF37" s="404"/>
      <c r="BG37" s="403" t="str">
        <f>IF('各会計、関係団体の財政状況及び健全化判断比率'!B35="","",'各会計、関係団体の財政状況及び健全化判断比率'!B35)</f>
        <v>上野工業団地造成事業特別会計</v>
      </c>
      <c r="BH37" s="403"/>
      <c r="BI37" s="403"/>
      <c r="BJ37" s="403"/>
      <c r="BK37" s="403"/>
      <c r="BL37" s="403"/>
      <c r="BM37" s="403"/>
      <c r="BN37" s="403"/>
      <c r="BO37" s="403"/>
      <c r="BP37" s="403"/>
      <c r="BQ37" s="403"/>
      <c r="BR37" s="403"/>
      <c r="BS37" s="403"/>
      <c r="BT37" s="403"/>
      <c r="BU37" s="403"/>
      <c r="BV37" s="193"/>
      <c r="BW37" s="404">
        <f t="shared" si="2"/>
        <v>16</v>
      </c>
      <c r="BX37" s="404"/>
      <c r="BY37" s="403" t="str">
        <f>IF('各会計、関係団体の財政状況及び健全化判断比率'!B71="","",'各会計、関係団体の財政状況及び健全化判断比率'!B71)</f>
        <v>静岡県市町総合事務組合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f t="shared" si="1"/>
        <v>12</v>
      </c>
      <c r="BF38" s="404"/>
      <c r="BG38" s="403" t="str">
        <f>IF('各会計、関係団体の財政状況及び健全化判断比率'!B36="","",'各会計、関係団体の財政状況及び健全化判断比率'!B36)</f>
        <v>宅地造成事業特別会計</v>
      </c>
      <c r="BH38" s="403"/>
      <c r="BI38" s="403"/>
      <c r="BJ38" s="403"/>
      <c r="BK38" s="403"/>
      <c r="BL38" s="403"/>
      <c r="BM38" s="403"/>
      <c r="BN38" s="403"/>
      <c r="BO38" s="403"/>
      <c r="BP38" s="403"/>
      <c r="BQ38" s="403"/>
      <c r="BR38" s="403"/>
      <c r="BS38" s="403"/>
      <c r="BT38" s="403"/>
      <c r="BU38" s="403"/>
      <c r="BV38" s="193"/>
      <c r="BW38" s="404">
        <f t="shared" si="2"/>
        <v>17</v>
      </c>
      <c r="BX38" s="404"/>
      <c r="BY38" s="403" t="str">
        <f>IF('各会計、関係団体の財政状況及び健全化判断比率'!B72="","",'各会計、関係団体の財政状況及び健全化判断比率'!B72)</f>
        <v>静岡県地方税滞納整理組合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18</v>
      </c>
      <c r="BX39" s="404"/>
      <c r="BY39" s="403" t="str">
        <f>IF('各会計、関係団体の財政状況及び健全化判断比率'!B73="","",'各会計、関係団体の財政状況及び健全化判断比率'!B73)</f>
        <v>静岡県後期高齢者医療広域組合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19</v>
      </c>
      <c r="BX40" s="404"/>
      <c r="BY40" s="403" t="str">
        <f>IF('各会計、関係団体の財政状況及び健全化判断比率'!B74="","",'各会計、関係団体の財政状況及び健全化判断比率'!B74)</f>
        <v>静岡県後期高齢者医療広域組合（事業会計分）</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201</v>
      </c>
    </row>
    <row r="50" spans="5:5" x14ac:dyDescent="0.15">
      <c r="E50" s="167" t="s">
        <v>202</v>
      </c>
    </row>
    <row r="51" spans="5:5" x14ac:dyDescent="0.15">
      <c r="E51" s="167" t="s">
        <v>203</v>
      </c>
    </row>
    <row r="52" spans="5:5" x14ac:dyDescent="0.15">
      <c r="E52" s="167" t="s">
        <v>204</v>
      </c>
    </row>
    <row r="53" spans="5:5" x14ac:dyDescent="0.15">
      <c r="E53" s="167" t="s">
        <v>205</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B7ldnY+k2HZj+OqsQdNYhla4K2GT/2q/KoPTTx3poyqT1jmHPIcvTPP+69jZxcwwpGoEE7cqWIrWgoHeVEmb/g==" saltValue="wQzi4F6hK1YeHHCs1wA2o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1"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24" t="s">
        <v>569</v>
      </c>
      <c r="D34" s="1224"/>
      <c r="E34" s="1225"/>
      <c r="F34" s="32">
        <v>6.33</v>
      </c>
      <c r="G34" s="33">
        <v>3.62</v>
      </c>
      <c r="H34" s="33">
        <v>6.46</v>
      </c>
      <c r="I34" s="33">
        <v>7.05</v>
      </c>
      <c r="J34" s="34">
        <v>9.2100000000000009</v>
      </c>
      <c r="K34" s="22"/>
      <c r="L34" s="22"/>
      <c r="M34" s="22"/>
      <c r="N34" s="22"/>
      <c r="O34" s="22"/>
      <c r="P34" s="22"/>
    </row>
    <row r="35" spans="1:16" ht="39" customHeight="1" x14ac:dyDescent="0.15">
      <c r="A35" s="22"/>
      <c r="B35" s="35"/>
      <c r="C35" s="1218" t="s">
        <v>570</v>
      </c>
      <c r="D35" s="1219"/>
      <c r="E35" s="1220"/>
      <c r="F35" s="36">
        <v>4.26</v>
      </c>
      <c r="G35" s="37">
        <v>3.39</v>
      </c>
      <c r="H35" s="37">
        <v>4.76</v>
      </c>
      <c r="I35" s="37">
        <v>3.64</v>
      </c>
      <c r="J35" s="38">
        <v>4.22</v>
      </c>
      <c r="K35" s="22"/>
      <c r="L35" s="22"/>
      <c r="M35" s="22"/>
      <c r="N35" s="22"/>
      <c r="O35" s="22"/>
      <c r="P35" s="22"/>
    </row>
    <row r="36" spans="1:16" ht="39" customHeight="1" x14ac:dyDescent="0.15">
      <c r="A36" s="22"/>
      <c r="B36" s="35"/>
      <c r="C36" s="1218" t="s">
        <v>571</v>
      </c>
      <c r="D36" s="1219"/>
      <c r="E36" s="1220"/>
      <c r="F36" s="36">
        <v>0.97</v>
      </c>
      <c r="G36" s="37">
        <v>2.16</v>
      </c>
      <c r="H36" s="37">
        <v>1.43</v>
      </c>
      <c r="I36" s="37">
        <v>0.98</v>
      </c>
      <c r="J36" s="38">
        <v>1.96</v>
      </c>
      <c r="K36" s="22"/>
      <c r="L36" s="22"/>
      <c r="M36" s="22"/>
      <c r="N36" s="22"/>
      <c r="O36" s="22"/>
      <c r="P36" s="22"/>
    </row>
    <row r="37" spans="1:16" ht="39" customHeight="1" x14ac:dyDescent="0.15">
      <c r="A37" s="22"/>
      <c r="B37" s="35"/>
      <c r="C37" s="1218" t="s">
        <v>572</v>
      </c>
      <c r="D37" s="1219"/>
      <c r="E37" s="1220"/>
      <c r="F37" s="36">
        <v>7.14</v>
      </c>
      <c r="G37" s="37">
        <v>7.18</v>
      </c>
      <c r="H37" s="37">
        <v>7.15</v>
      </c>
      <c r="I37" s="37">
        <v>6.48</v>
      </c>
      <c r="J37" s="38">
        <v>1.71</v>
      </c>
      <c r="K37" s="22"/>
      <c r="L37" s="22"/>
      <c r="M37" s="22"/>
      <c r="N37" s="22"/>
      <c r="O37" s="22"/>
      <c r="P37" s="22"/>
    </row>
    <row r="38" spans="1:16" ht="39" customHeight="1" x14ac:dyDescent="0.15">
      <c r="A38" s="22"/>
      <c r="B38" s="35"/>
      <c r="C38" s="1218" t="s">
        <v>573</v>
      </c>
      <c r="D38" s="1219"/>
      <c r="E38" s="1220"/>
      <c r="F38" s="36" t="s">
        <v>520</v>
      </c>
      <c r="G38" s="37" t="s">
        <v>520</v>
      </c>
      <c r="H38" s="37">
        <v>0.01</v>
      </c>
      <c r="I38" s="37">
        <v>0.01</v>
      </c>
      <c r="J38" s="38">
        <v>0.14000000000000001</v>
      </c>
      <c r="K38" s="22"/>
      <c r="L38" s="22"/>
      <c r="M38" s="22"/>
      <c r="N38" s="22"/>
      <c r="O38" s="22"/>
      <c r="P38" s="22"/>
    </row>
    <row r="39" spans="1:16" ht="39" customHeight="1" x14ac:dyDescent="0.15">
      <c r="A39" s="22"/>
      <c r="B39" s="35"/>
      <c r="C39" s="1218" t="s">
        <v>574</v>
      </c>
      <c r="D39" s="1219"/>
      <c r="E39" s="1220"/>
      <c r="F39" s="36">
        <v>0.04</v>
      </c>
      <c r="G39" s="37">
        <v>0.05</v>
      </c>
      <c r="H39" s="37">
        <v>0.08</v>
      </c>
      <c r="I39" s="37">
        <v>0.05</v>
      </c>
      <c r="J39" s="38">
        <v>0.04</v>
      </c>
      <c r="K39" s="22"/>
      <c r="L39" s="22"/>
      <c r="M39" s="22"/>
      <c r="N39" s="22"/>
      <c r="O39" s="22"/>
      <c r="P39" s="22"/>
    </row>
    <row r="40" spans="1:16" ht="39" customHeight="1" x14ac:dyDescent="0.15">
      <c r="A40" s="22"/>
      <c r="B40" s="35"/>
      <c r="C40" s="1218" t="s">
        <v>575</v>
      </c>
      <c r="D40" s="1219"/>
      <c r="E40" s="1220"/>
      <c r="F40" s="36">
        <v>0</v>
      </c>
      <c r="G40" s="37">
        <v>0</v>
      </c>
      <c r="H40" s="37">
        <v>0.01</v>
      </c>
      <c r="I40" s="37">
        <v>0.09</v>
      </c>
      <c r="J40" s="38">
        <v>0.03</v>
      </c>
      <c r="K40" s="22"/>
      <c r="L40" s="22"/>
      <c r="M40" s="22"/>
      <c r="N40" s="22"/>
      <c r="O40" s="22"/>
      <c r="P40" s="22"/>
    </row>
    <row r="41" spans="1:16" ht="39" customHeight="1" x14ac:dyDescent="0.15">
      <c r="A41" s="22"/>
      <c r="B41" s="35"/>
      <c r="C41" s="1218" t="s">
        <v>576</v>
      </c>
      <c r="D41" s="1219"/>
      <c r="E41" s="1220"/>
      <c r="F41" s="36">
        <v>0.01</v>
      </c>
      <c r="G41" s="37">
        <v>0</v>
      </c>
      <c r="H41" s="37">
        <v>0</v>
      </c>
      <c r="I41" s="37">
        <v>0.01</v>
      </c>
      <c r="J41" s="38">
        <v>0.02</v>
      </c>
      <c r="K41" s="22"/>
      <c r="L41" s="22"/>
      <c r="M41" s="22"/>
      <c r="N41" s="22"/>
      <c r="O41" s="22"/>
      <c r="P41" s="22"/>
    </row>
    <row r="42" spans="1:16" ht="39" customHeight="1" x14ac:dyDescent="0.15">
      <c r="A42" s="22"/>
      <c r="B42" s="39"/>
      <c r="C42" s="1218" t="s">
        <v>577</v>
      </c>
      <c r="D42" s="1219"/>
      <c r="E42" s="1220"/>
      <c r="F42" s="36" t="s">
        <v>520</v>
      </c>
      <c r="G42" s="37" t="s">
        <v>520</v>
      </c>
      <c r="H42" s="37" t="s">
        <v>520</v>
      </c>
      <c r="I42" s="37" t="s">
        <v>520</v>
      </c>
      <c r="J42" s="38" t="s">
        <v>520</v>
      </c>
      <c r="K42" s="22"/>
      <c r="L42" s="22"/>
      <c r="M42" s="22"/>
      <c r="N42" s="22"/>
      <c r="O42" s="22"/>
      <c r="P42" s="22"/>
    </row>
    <row r="43" spans="1:16" ht="39" customHeight="1" thickBot="1" x14ac:dyDescent="0.2">
      <c r="A43" s="22"/>
      <c r="B43" s="40"/>
      <c r="C43" s="1221" t="s">
        <v>578</v>
      </c>
      <c r="D43" s="1222"/>
      <c r="E43" s="1223"/>
      <c r="F43" s="41">
        <v>0</v>
      </c>
      <c r="G43" s="42">
        <v>0.11</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aMgLJtziP4nq0bKhvlH1qQmLmm//KzP0g4k6gacBdbJiC3q/YRZyxQH+5DH5ennnuHoKA2vTtVtJG+DOLDuLg==" saltValue="GWJhAM2pCKgczE2TCjDzp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883</v>
      </c>
      <c r="L45" s="60">
        <v>916</v>
      </c>
      <c r="M45" s="60">
        <v>897</v>
      </c>
      <c r="N45" s="60">
        <v>890</v>
      </c>
      <c r="O45" s="61">
        <v>890</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520</v>
      </c>
      <c r="L46" s="64" t="s">
        <v>520</v>
      </c>
      <c r="M46" s="64" t="s">
        <v>520</v>
      </c>
      <c r="N46" s="64" t="s">
        <v>520</v>
      </c>
      <c r="O46" s="65" t="s">
        <v>520</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520</v>
      </c>
      <c r="L47" s="64" t="s">
        <v>520</v>
      </c>
      <c r="M47" s="64" t="s">
        <v>520</v>
      </c>
      <c r="N47" s="64" t="s">
        <v>520</v>
      </c>
      <c r="O47" s="65" t="s">
        <v>520</v>
      </c>
      <c r="P47" s="48"/>
      <c r="Q47" s="48"/>
      <c r="R47" s="48"/>
      <c r="S47" s="48"/>
      <c r="T47" s="48"/>
      <c r="U47" s="48"/>
    </row>
    <row r="48" spans="1:21" ht="30.75" customHeight="1" x14ac:dyDescent="0.15">
      <c r="A48" s="48"/>
      <c r="B48" s="1236"/>
      <c r="C48" s="1237"/>
      <c r="D48" s="62"/>
      <c r="E48" s="1228" t="s">
        <v>15</v>
      </c>
      <c r="F48" s="1228"/>
      <c r="G48" s="1228"/>
      <c r="H48" s="1228"/>
      <c r="I48" s="1228"/>
      <c r="J48" s="1229"/>
      <c r="K48" s="63">
        <v>52</v>
      </c>
      <c r="L48" s="64">
        <v>50</v>
      </c>
      <c r="M48" s="64">
        <v>53</v>
      </c>
      <c r="N48" s="64">
        <v>51</v>
      </c>
      <c r="O48" s="65">
        <v>69</v>
      </c>
      <c r="P48" s="48"/>
      <c r="Q48" s="48"/>
      <c r="R48" s="48"/>
      <c r="S48" s="48"/>
      <c r="T48" s="48"/>
      <c r="U48" s="48"/>
    </row>
    <row r="49" spans="1:21" ht="30.75" customHeight="1" x14ac:dyDescent="0.15">
      <c r="A49" s="48"/>
      <c r="B49" s="1236"/>
      <c r="C49" s="1237"/>
      <c r="D49" s="62"/>
      <c r="E49" s="1228" t="s">
        <v>16</v>
      </c>
      <c r="F49" s="1228"/>
      <c r="G49" s="1228"/>
      <c r="H49" s="1228"/>
      <c r="I49" s="1228"/>
      <c r="J49" s="1229"/>
      <c r="K49" s="63">
        <v>89</v>
      </c>
      <c r="L49" s="64">
        <v>37</v>
      </c>
      <c r="M49" s="64">
        <v>42</v>
      </c>
      <c r="N49" s="64">
        <v>32</v>
      </c>
      <c r="O49" s="65">
        <v>29</v>
      </c>
      <c r="P49" s="48"/>
      <c r="Q49" s="48"/>
      <c r="R49" s="48"/>
      <c r="S49" s="48"/>
      <c r="T49" s="48"/>
      <c r="U49" s="48"/>
    </row>
    <row r="50" spans="1:21" ht="30.75" customHeight="1" x14ac:dyDescent="0.15">
      <c r="A50" s="48"/>
      <c r="B50" s="1236"/>
      <c r="C50" s="1237"/>
      <c r="D50" s="62"/>
      <c r="E50" s="1228" t="s">
        <v>17</v>
      </c>
      <c r="F50" s="1228"/>
      <c r="G50" s="1228"/>
      <c r="H50" s="1228"/>
      <c r="I50" s="1228"/>
      <c r="J50" s="1229"/>
      <c r="K50" s="63">
        <v>7</v>
      </c>
      <c r="L50" s="64">
        <v>7</v>
      </c>
      <c r="M50" s="64" t="s">
        <v>520</v>
      </c>
      <c r="N50" s="64" t="s">
        <v>520</v>
      </c>
      <c r="O50" s="65" t="s">
        <v>520</v>
      </c>
      <c r="P50" s="48"/>
      <c r="Q50" s="48"/>
      <c r="R50" s="48"/>
      <c r="S50" s="48"/>
      <c r="T50" s="48"/>
      <c r="U50" s="48"/>
    </row>
    <row r="51" spans="1:21" ht="30.75" customHeight="1" x14ac:dyDescent="0.15">
      <c r="A51" s="48"/>
      <c r="B51" s="1238"/>
      <c r="C51" s="1239"/>
      <c r="D51" s="66"/>
      <c r="E51" s="1228" t="s">
        <v>18</v>
      </c>
      <c r="F51" s="1228"/>
      <c r="G51" s="1228"/>
      <c r="H51" s="1228"/>
      <c r="I51" s="1228"/>
      <c r="J51" s="1229"/>
      <c r="K51" s="63">
        <v>0</v>
      </c>
      <c r="L51" s="64">
        <v>0</v>
      </c>
      <c r="M51" s="64">
        <v>0</v>
      </c>
      <c r="N51" s="64">
        <v>0</v>
      </c>
      <c r="O51" s="65">
        <v>0</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524</v>
      </c>
      <c r="L52" s="64">
        <v>582</v>
      </c>
      <c r="M52" s="64">
        <v>536</v>
      </c>
      <c r="N52" s="64">
        <v>552</v>
      </c>
      <c r="O52" s="65">
        <v>569</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507</v>
      </c>
      <c r="L53" s="69">
        <v>428</v>
      </c>
      <c r="M53" s="69">
        <v>456</v>
      </c>
      <c r="N53" s="69">
        <v>421</v>
      </c>
      <c r="O53" s="70">
        <v>419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XxVff1r/fLuywHPBLYMb75wjpeNwAGBJ5ZUwOcw9FMEq4jAw7VUCHbLd1HRgGywFw4/D6p/jlrVeLa/Ar259ng==" saltValue="PjACSa/gvnEje2rHQMt08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4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563</v>
      </c>
      <c r="J40" s="79" t="s">
        <v>564</v>
      </c>
      <c r="K40" s="79" t="s">
        <v>565</v>
      </c>
      <c r="L40" s="79" t="s">
        <v>566</v>
      </c>
      <c r="M40" s="80" t="s">
        <v>567</v>
      </c>
    </row>
    <row r="41" spans="2:13" ht="27.75" customHeight="1" x14ac:dyDescent="0.15">
      <c r="B41" s="1254" t="s">
        <v>24</v>
      </c>
      <c r="C41" s="1255"/>
      <c r="D41" s="81"/>
      <c r="E41" s="1256" t="s">
        <v>25</v>
      </c>
      <c r="F41" s="1256"/>
      <c r="G41" s="1256"/>
      <c r="H41" s="1257"/>
      <c r="I41" s="82">
        <v>8340</v>
      </c>
      <c r="J41" s="83">
        <v>8317</v>
      </c>
      <c r="K41" s="83">
        <v>8228</v>
      </c>
      <c r="L41" s="83">
        <v>8155</v>
      </c>
      <c r="M41" s="84">
        <v>8154</v>
      </c>
    </row>
    <row r="42" spans="2:13" ht="27.75" customHeight="1" x14ac:dyDescent="0.15">
      <c r="B42" s="1244"/>
      <c r="C42" s="1245"/>
      <c r="D42" s="85"/>
      <c r="E42" s="1248" t="s">
        <v>26</v>
      </c>
      <c r="F42" s="1248"/>
      <c r="G42" s="1248"/>
      <c r="H42" s="1249"/>
      <c r="I42" s="86">
        <v>20</v>
      </c>
      <c r="J42" s="87">
        <v>14</v>
      </c>
      <c r="K42" s="87" t="s">
        <v>520</v>
      </c>
      <c r="L42" s="87" t="s">
        <v>520</v>
      </c>
      <c r="M42" s="88">
        <v>425</v>
      </c>
    </row>
    <row r="43" spans="2:13" ht="27.75" customHeight="1" x14ac:dyDescent="0.15">
      <c r="B43" s="1244"/>
      <c r="C43" s="1245"/>
      <c r="D43" s="85"/>
      <c r="E43" s="1248" t="s">
        <v>27</v>
      </c>
      <c r="F43" s="1248"/>
      <c r="G43" s="1248"/>
      <c r="H43" s="1249"/>
      <c r="I43" s="86">
        <v>585</v>
      </c>
      <c r="J43" s="87">
        <v>571</v>
      </c>
      <c r="K43" s="87">
        <v>554</v>
      </c>
      <c r="L43" s="87">
        <v>565</v>
      </c>
      <c r="M43" s="88">
        <v>632</v>
      </c>
    </row>
    <row r="44" spans="2:13" ht="27.75" customHeight="1" x14ac:dyDescent="0.15">
      <c r="B44" s="1244"/>
      <c r="C44" s="1245"/>
      <c r="D44" s="85"/>
      <c r="E44" s="1248" t="s">
        <v>28</v>
      </c>
      <c r="F44" s="1248"/>
      <c r="G44" s="1248"/>
      <c r="H44" s="1249"/>
      <c r="I44" s="86">
        <v>187</v>
      </c>
      <c r="J44" s="87">
        <v>223</v>
      </c>
      <c r="K44" s="87">
        <v>242</v>
      </c>
      <c r="L44" s="87">
        <v>223</v>
      </c>
      <c r="M44" s="88">
        <v>420</v>
      </c>
    </row>
    <row r="45" spans="2:13" ht="27.75" customHeight="1" x14ac:dyDescent="0.15">
      <c r="B45" s="1244"/>
      <c r="C45" s="1245"/>
      <c r="D45" s="85"/>
      <c r="E45" s="1248" t="s">
        <v>29</v>
      </c>
      <c r="F45" s="1248"/>
      <c r="G45" s="1248"/>
      <c r="H45" s="1249"/>
      <c r="I45" s="86">
        <v>2731</v>
      </c>
      <c r="J45" s="87">
        <v>2645</v>
      </c>
      <c r="K45" s="87">
        <v>2936</v>
      </c>
      <c r="L45" s="87">
        <v>2792</v>
      </c>
      <c r="M45" s="88">
        <v>2606</v>
      </c>
    </row>
    <row r="46" spans="2:13" ht="27.75" customHeight="1" x14ac:dyDescent="0.15">
      <c r="B46" s="1244"/>
      <c r="C46" s="1245"/>
      <c r="D46" s="89"/>
      <c r="E46" s="1248" t="s">
        <v>30</v>
      </c>
      <c r="F46" s="1248"/>
      <c r="G46" s="1248"/>
      <c r="H46" s="1249"/>
      <c r="I46" s="86" t="s">
        <v>520</v>
      </c>
      <c r="J46" s="87" t="s">
        <v>520</v>
      </c>
      <c r="K46" s="87" t="s">
        <v>520</v>
      </c>
      <c r="L46" s="87" t="s">
        <v>520</v>
      </c>
      <c r="M46" s="88" t="s">
        <v>520</v>
      </c>
    </row>
    <row r="47" spans="2:13" ht="27.75" customHeight="1" x14ac:dyDescent="0.15">
      <c r="B47" s="1244"/>
      <c r="C47" s="1245"/>
      <c r="D47" s="90"/>
      <c r="E47" s="1258" t="s">
        <v>31</v>
      </c>
      <c r="F47" s="1259"/>
      <c r="G47" s="1259"/>
      <c r="H47" s="1260"/>
      <c r="I47" s="86" t="s">
        <v>520</v>
      </c>
      <c r="J47" s="87" t="s">
        <v>520</v>
      </c>
      <c r="K47" s="87" t="s">
        <v>520</v>
      </c>
      <c r="L47" s="87" t="s">
        <v>520</v>
      </c>
      <c r="M47" s="88" t="s">
        <v>520</v>
      </c>
    </row>
    <row r="48" spans="2:13" ht="27.75" customHeight="1" x14ac:dyDescent="0.15">
      <c r="B48" s="1244"/>
      <c r="C48" s="1245"/>
      <c r="D48" s="85"/>
      <c r="E48" s="1248" t="s">
        <v>32</v>
      </c>
      <c r="F48" s="1248"/>
      <c r="G48" s="1248"/>
      <c r="H48" s="1249"/>
      <c r="I48" s="86" t="s">
        <v>520</v>
      </c>
      <c r="J48" s="87" t="s">
        <v>520</v>
      </c>
      <c r="K48" s="87" t="s">
        <v>520</v>
      </c>
      <c r="L48" s="87" t="s">
        <v>520</v>
      </c>
      <c r="M48" s="88" t="s">
        <v>520</v>
      </c>
    </row>
    <row r="49" spans="2:13" ht="27.75" customHeight="1" x14ac:dyDescent="0.15">
      <c r="B49" s="1246"/>
      <c r="C49" s="1247"/>
      <c r="D49" s="85"/>
      <c r="E49" s="1248" t="s">
        <v>33</v>
      </c>
      <c r="F49" s="1248"/>
      <c r="G49" s="1248"/>
      <c r="H49" s="1249"/>
      <c r="I49" s="86" t="s">
        <v>520</v>
      </c>
      <c r="J49" s="87" t="s">
        <v>520</v>
      </c>
      <c r="K49" s="87" t="s">
        <v>520</v>
      </c>
      <c r="L49" s="87" t="s">
        <v>520</v>
      </c>
      <c r="M49" s="88" t="s">
        <v>520</v>
      </c>
    </row>
    <row r="50" spans="2:13" ht="27.75" customHeight="1" x14ac:dyDescent="0.15">
      <c r="B50" s="1242" t="s">
        <v>34</v>
      </c>
      <c r="C50" s="1243"/>
      <c r="D50" s="91"/>
      <c r="E50" s="1248" t="s">
        <v>35</v>
      </c>
      <c r="F50" s="1248"/>
      <c r="G50" s="1248"/>
      <c r="H50" s="1249"/>
      <c r="I50" s="86">
        <v>832</v>
      </c>
      <c r="J50" s="87">
        <v>523</v>
      </c>
      <c r="K50" s="87">
        <v>1196</v>
      </c>
      <c r="L50" s="87">
        <v>1706</v>
      </c>
      <c r="M50" s="88">
        <v>2516</v>
      </c>
    </row>
    <row r="51" spans="2:13" ht="27.75" customHeight="1" x14ac:dyDescent="0.15">
      <c r="B51" s="1244"/>
      <c r="C51" s="1245"/>
      <c r="D51" s="85"/>
      <c r="E51" s="1248" t="s">
        <v>36</v>
      </c>
      <c r="F51" s="1248"/>
      <c r="G51" s="1248"/>
      <c r="H51" s="1249"/>
      <c r="I51" s="86">
        <v>19</v>
      </c>
      <c r="J51" s="87">
        <v>16</v>
      </c>
      <c r="K51" s="87">
        <v>14</v>
      </c>
      <c r="L51" s="87">
        <v>11</v>
      </c>
      <c r="M51" s="88">
        <v>9</v>
      </c>
    </row>
    <row r="52" spans="2:13" ht="27.75" customHeight="1" x14ac:dyDescent="0.15">
      <c r="B52" s="1246"/>
      <c r="C52" s="1247"/>
      <c r="D52" s="85"/>
      <c r="E52" s="1248" t="s">
        <v>37</v>
      </c>
      <c r="F52" s="1248"/>
      <c r="G52" s="1248"/>
      <c r="H52" s="1249"/>
      <c r="I52" s="86">
        <v>6214</v>
      </c>
      <c r="J52" s="87">
        <v>6224</v>
      </c>
      <c r="K52" s="87">
        <v>6312</v>
      </c>
      <c r="L52" s="87">
        <v>6361</v>
      </c>
      <c r="M52" s="88">
        <v>6446</v>
      </c>
    </row>
    <row r="53" spans="2:13" ht="27.75" customHeight="1" thickBot="1" x14ac:dyDescent="0.2">
      <c r="B53" s="1250" t="s">
        <v>38</v>
      </c>
      <c r="C53" s="1251"/>
      <c r="D53" s="92"/>
      <c r="E53" s="1252" t="s">
        <v>39</v>
      </c>
      <c r="F53" s="1252"/>
      <c r="G53" s="1252"/>
      <c r="H53" s="1253"/>
      <c r="I53" s="93">
        <v>4799</v>
      </c>
      <c r="J53" s="94">
        <v>5008</v>
      </c>
      <c r="K53" s="94">
        <v>4438</v>
      </c>
      <c r="L53" s="94">
        <v>3657</v>
      </c>
      <c r="M53" s="95">
        <v>3266</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aszS0/MYDOiqkCTTKRmX00eVjhLfIAGlSBgXQBrP3FWl+UZtMFrvhlEs9nFpLVJWUJud0G/bQYQoavYwQL5lPg==" saltValue="V7WJxLxA/v1csQ1GFeaNZ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abSelected="1"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565</v>
      </c>
      <c r="G54" s="104" t="s">
        <v>566</v>
      </c>
      <c r="H54" s="105" t="s">
        <v>567</v>
      </c>
    </row>
    <row r="55" spans="2:8" ht="52.5" customHeight="1" x14ac:dyDescent="0.15">
      <c r="B55" s="106"/>
      <c r="C55" s="1269" t="s">
        <v>42</v>
      </c>
      <c r="D55" s="1269"/>
      <c r="E55" s="1270"/>
      <c r="F55" s="107">
        <v>613</v>
      </c>
      <c r="G55" s="107">
        <v>601</v>
      </c>
      <c r="H55" s="108">
        <v>642</v>
      </c>
    </row>
    <row r="56" spans="2:8" ht="52.5" customHeight="1" x14ac:dyDescent="0.15">
      <c r="B56" s="109"/>
      <c r="C56" s="1271" t="s">
        <v>43</v>
      </c>
      <c r="D56" s="1271"/>
      <c r="E56" s="1272"/>
      <c r="F56" s="110">
        <v>1</v>
      </c>
      <c r="G56" s="110">
        <v>1</v>
      </c>
      <c r="H56" s="111">
        <v>1</v>
      </c>
    </row>
    <row r="57" spans="2:8" ht="53.25" customHeight="1" x14ac:dyDescent="0.15">
      <c r="B57" s="109"/>
      <c r="C57" s="1273" t="s">
        <v>44</v>
      </c>
      <c r="D57" s="1273"/>
      <c r="E57" s="1274"/>
      <c r="F57" s="112">
        <v>473</v>
      </c>
      <c r="G57" s="112">
        <v>954</v>
      </c>
      <c r="H57" s="113">
        <v>1774</v>
      </c>
    </row>
    <row r="58" spans="2:8" ht="45.75" customHeight="1" x14ac:dyDescent="0.15">
      <c r="B58" s="114"/>
      <c r="C58" s="1261" t="s">
        <v>592</v>
      </c>
      <c r="D58" s="1262"/>
      <c r="E58" s="1263"/>
      <c r="F58" s="115">
        <v>211</v>
      </c>
      <c r="G58" s="115">
        <v>511</v>
      </c>
      <c r="H58" s="116">
        <v>831</v>
      </c>
    </row>
    <row r="59" spans="2:8" ht="45.75" customHeight="1" x14ac:dyDescent="0.15">
      <c r="B59" s="114"/>
      <c r="C59" s="1261" t="s">
        <v>593</v>
      </c>
      <c r="D59" s="1262"/>
      <c r="E59" s="1263"/>
      <c r="F59" s="115">
        <v>69</v>
      </c>
      <c r="G59" s="115">
        <v>243</v>
      </c>
      <c r="H59" s="116">
        <v>472</v>
      </c>
    </row>
    <row r="60" spans="2:8" ht="45.75" customHeight="1" x14ac:dyDescent="0.15">
      <c r="B60" s="114"/>
      <c r="C60" s="1261" t="s">
        <v>594</v>
      </c>
      <c r="D60" s="1262"/>
      <c r="E60" s="1263"/>
      <c r="F60" s="115">
        <v>96</v>
      </c>
      <c r="G60" s="115">
        <v>103</v>
      </c>
      <c r="H60" s="116">
        <v>181</v>
      </c>
    </row>
    <row r="61" spans="2:8" ht="45.75" customHeight="1" x14ac:dyDescent="0.15">
      <c r="B61" s="114"/>
      <c r="C61" s="1261" t="s">
        <v>595</v>
      </c>
      <c r="D61" s="1262"/>
      <c r="E61" s="1263"/>
      <c r="F61" s="115">
        <v>52</v>
      </c>
      <c r="G61" s="115">
        <v>48</v>
      </c>
      <c r="H61" s="116">
        <v>116</v>
      </c>
    </row>
    <row r="62" spans="2:8" ht="45.75" customHeight="1" thickBot="1" x14ac:dyDescent="0.2">
      <c r="B62" s="117"/>
      <c r="C62" s="1264" t="s">
        <v>596</v>
      </c>
      <c r="D62" s="1265"/>
      <c r="E62" s="1266"/>
      <c r="F62" s="118">
        <v>0</v>
      </c>
      <c r="G62" s="118">
        <v>5</v>
      </c>
      <c r="H62" s="119">
        <v>85</v>
      </c>
    </row>
    <row r="63" spans="2:8" ht="52.5" customHeight="1" thickBot="1" x14ac:dyDescent="0.2">
      <c r="B63" s="120"/>
      <c r="C63" s="1267" t="s">
        <v>45</v>
      </c>
      <c r="D63" s="1267"/>
      <c r="E63" s="1268"/>
      <c r="F63" s="121">
        <v>1087</v>
      </c>
      <c r="G63" s="121">
        <v>1556</v>
      </c>
      <c r="H63" s="122">
        <v>2416</v>
      </c>
    </row>
    <row r="64" spans="2:8" ht="15" customHeight="1" x14ac:dyDescent="0.15"/>
    <row r="65" ht="0" hidden="1" customHeight="1" x14ac:dyDescent="0.15"/>
    <row r="66" ht="0" hidden="1" customHeight="1" x14ac:dyDescent="0.15"/>
  </sheetData>
  <sheetProtection algorithmName="SHA-512" hashValue="tyEGh7uy3sRvrmxK/CfBxGGoeh3OZ42fc11nW56yzNn4G8byjAGlLZsqQjxQy26aj+3cjS3P03wnuCT+zXLNzg==" saltValue="SLZqnh8dpi2goz5OViJy8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N49" zoomScaleNormal="100" zoomScaleSheetLayoutView="55" workbookViewId="0">
      <selection activeCell="AN65" sqref="AN65:DC69"/>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598</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598</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599</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600</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610</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601</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563</v>
      </c>
      <c r="BQ50" s="1281"/>
      <c r="BR50" s="1281"/>
      <c r="BS50" s="1281"/>
      <c r="BT50" s="1281"/>
      <c r="BU50" s="1281"/>
      <c r="BV50" s="1281"/>
      <c r="BW50" s="1281"/>
      <c r="BX50" s="1281" t="s">
        <v>564</v>
      </c>
      <c r="BY50" s="1281"/>
      <c r="BZ50" s="1281"/>
      <c r="CA50" s="1281"/>
      <c r="CB50" s="1281"/>
      <c r="CC50" s="1281"/>
      <c r="CD50" s="1281"/>
      <c r="CE50" s="1281"/>
      <c r="CF50" s="1281" t="s">
        <v>565</v>
      </c>
      <c r="CG50" s="1281"/>
      <c r="CH50" s="1281"/>
      <c r="CI50" s="1281"/>
      <c r="CJ50" s="1281"/>
      <c r="CK50" s="1281"/>
      <c r="CL50" s="1281"/>
      <c r="CM50" s="1281"/>
      <c r="CN50" s="1281" t="s">
        <v>566</v>
      </c>
      <c r="CO50" s="1281"/>
      <c r="CP50" s="1281"/>
      <c r="CQ50" s="1281"/>
      <c r="CR50" s="1281"/>
      <c r="CS50" s="1281"/>
      <c r="CT50" s="1281"/>
      <c r="CU50" s="1281"/>
      <c r="CV50" s="1281" t="s">
        <v>567</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602</v>
      </c>
      <c r="AO51" s="1280"/>
      <c r="AP51" s="1280"/>
      <c r="AQ51" s="1280"/>
      <c r="AR51" s="1280"/>
      <c r="AS51" s="1280"/>
      <c r="AT51" s="1280"/>
      <c r="AU51" s="1280"/>
      <c r="AV51" s="1280"/>
      <c r="AW51" s="1280"/>
      <c r="AX51" s="1280"/>
      <c r="AY51" s="1280"/>
      <c r="AZ51" s="1280"/>
      <c r="BA51" s="1280"/>
      <c r="BB51" s="1280" t="s">
        <v>603</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92"/>
      <c r="CG51" s="1277"/>
      <c r="CH51" s="1277"/>
      <c r="CI51" s="1277"/>
      <c r="CJ51" s="1277"/>
      <c r="CK51" s="1277"/>
      <c r="CL51" s="1277"/>
      <c r="CM51" s="1277"/>
      <c r="CN51" s="1277">
        <v>77.3</v>
      </c>
      <c r="CO51" s="1277"/>
      <c r="CP51" s="1277"/>
      <c r="CQ51" s="1277"/>
      <c r="CR51" s="1277"/>
      <c r="CS51" s="1277"/>
      <c r="CT51" s="1277"/>
      <c r="CU51" s="1277"/>
      <c r="CV51" s="1277">
        <v>68.2</v>
      </c>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604</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92"/>
      <c r="CG53" s="1277"/>
      <c r="CH53" s="1277"/>
      <c r="CI53" s="1277"/>
      <c r="CJ53" s="1277"/>
      <c r="CK53" s="1277"/>
      <c r="CL53" s="1277"/>
      <c r="CM53" s="1277"/>
      <c r="CN53" s="1277">
        <v>52.9</v>
      </c>
      <c r="CO53" s="1277"/>
      <c r="CP53" s="1277"/>
      <c r="CQ53" s="1277"/>
      <c r="CR53" s="1277"/>
      <c r="CS53" s="1277"/>
      <c r="CT53" s="1277"/>
      <c r="CU53" s="1277"/>
      <c r="CV53" s="1277">
        <v>43.5</v>
      </c>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605</v>
      </c>
      <c r="AO55" s="1281"/>
      <c r="AP55" s="1281"/>
      <c r="AQ55" s="1281"/>
      <c r="AR55" s="1281"/>
      <c r="AS55" s="1281"/>
      <c r="AT55" s="1281"/>
      <c r="AU55" s="1281"/>
      <c r="AV55" s="1281"/>
      <c r="AW55" s="1281"/>
      <c r="AX55" s="1281"/>
      <c r="AY55" s="1281"/>
      <c r="AZ55" s="1281"/>
      <c r="BA55" s="1281"/>
      <c r="BB55" s="1280" t="s">
        <v>603</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92"/>
      <c r="CG55" s="1277"/>
      <c r="CH55" s="1277"/>
      <c r="CI55" s="1277"/>
      <c r="CJ55" s="1277"/>
      <c r="CK55" s="1277"/>
      <c r="CL55" s="1277"/>
      <c r="CM55" s="1277"/>
      <c r="CN55" s="1277">
        <v>32.9</v>
      </c>
      <c r="CO55" s="1277"/>
      <c r="CP55" s="1277"/>
      <c r="CQ55" s="1277"/>
      <c r="CR55" s="1277"/>
      <c r="CS55" s="1277"/>
      <c r="CT55" s="1277"/>
      <c r="CU55" s="1277"/>
      <c r="CV55" s="1277">
        <v>28.5</v>
      </c>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604</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92"/>
      <c r="CG57" s="1277"/>
      <c r="CH57" s="1277"/>
      <c r="CI57" s="1277"/>
      <c r="CJ57" s="1277"/>
      <c r="CK57" s="1277"/>
      <c r="CL57" s="1277"/>
      <c r="CM57" s="1277"/>
      <c r="CN57" s="1277">
        <v>57</v>
      </c>
      <c r="CO57" s="1277"/>
      <c r="CP57" s="1277"/>
      <c r="CQ57" s="1277"/>
      <c r="CR57" s="1277"/>
      <c r="CS57" s="1277"/>
      <c r="CT57" s="1277"/>
      <c r="CU57" s="1277"/>
      <c r="CV57" s="1277">
        <v>56.7</v>
      </c>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606</v>
      </c>
    </row>
    <row r="64" spans="1:109" x14ac:dyDescent="0.15">
      <c r="B64" s="374"/>
      <c r="G64" s="381"/>
      <c r="I64" s="394"/>
      <c r="J64" s="394"/>
      <c r="K64" s="394"/>
      <c r="L64" s="394"/>
      <c r="M64" s="394"/>
      <c r="N64" s="395"/>
      <c r="AM64" s="381"/>
      <c r="AN64" s="381" t="s">
        <v>600</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611</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601</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563</v>
      </c>
      <c r="BQ72" s="1281"/>
      <c r="BR72" s="1281"/>
      <c r="BS72" s="1281"/>
      <c r="BT72" s="1281"/>
      <c r="BU72" s="1281"/>
      <c r="BV72" s="1281"/>
      <c r="BW72" s="1281"/>
      <c r="BX72" s="1281" t="s">
        <v>564</v>
      </c>
      <c r="BY72" s="1281"/>
      <c r="BZ72" s="1281"/>
      <c r="CA72" s="1281"/>
      <c r="CB72" s="1281"/>
      <c r="CC72" s="1281"/>
      <c r="CD72" s="1281"/>
      <c r="CE72" s="1281"/>
      <c r="CF72" s="1281" t="s">
        <v>565</v>
      </c>
      <c r="CG72" s="1281"/>
      <c r="CH72" s="1281"/>
      <c r="CI72" s="1281"/>
      <c r="CJ72" s="1281"/>
      <c r="CK72" s="1281"/>
      <c r="CL72" s="1281"/>
      <c r="CM72" s="1281"/>
      <c r="CN72" s="1281" t="s">
        <v>566</v>
      </c>
      <c r="CO72" s="1281"/>
      <c r="CP72" s="1281"/>
      <c r="CQ72" s="1281"/>
      <c r="CR72" s="1281"/>
      <c r="CS72" s="1281"/>
      <c r="CT72" s="1281"/>
      <c r="CU72" s="1281"/>
      <c r="CV72" s="1281" t="s">
        <v>567</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602</v>
      </c>
      <c r="AO73" s="1280"/>
      <c r="AP73" s="1280"/>
      <c r="AQ73" s="1280"/>
      <c r="AR73" s="1280"/>
      <c r="AS73" s="1280"/>
      <c r="AT73" s="1280"/>
      <c r="AU73" s="1280"/>
      <c r="AV73" s="1280"/>
      <c r="AW73" s="1280"/>
      <c r="AX73" s="1280"/>
      <c r="AY73" s="1280"/>
      <c r="AZ73" s="1280"/>
      <c r="BA73" s="1280"/>
      <c r="BB73" s="1280" t="s">
        <v>603</v>
      </c>
      <c r="BC73" s="1280"/>
      <c r="BD73" s="1280"/>
      <c r="BE73" s="1280"/>
      <c r="BF73" s="1280"/>
      <c r="BG73" s="1280"/>
      <c r="BH73" s="1280"/>
      <c r="BI73" s="1280"/>
      <c r="BJ73" s="1280"/>
      <c r="BK73" s="1280"/>
      <c r="BL73" s="1280"/>
      <c r="BM73" s="1280"/>
      <c r="BN73" s="1280"/>
      <c r="BO73" s="1280"/>
      <c r="BP73" s="1277">
        <v>101.7</v>
      </c>
      <c r="BQ73" s="1277"/>
      <c r="BR73" s="1277"/>
      <c r="BS73" s="1277"/>
      <c r="BT73" s="1277"/>
      <c r="BU73" s="1277"/>
      <c r="BV73" s="1277"/>
      <c r="BW73" s="1277"/>
      <c r="BX73" s="1277">
        <v>106.5</v>
      </c>
      <c r="BY73" s="1277"/>
      <c r="BZ73" s="1277"/>
      <c r="CA73" s="1277"/>
      <c r="CB73" s="1277"/>
      <c r="CC73" s="1277"/>
      <c r="CD73" s="1277"/>
      <c r="CE73" s="1277"/>
      <c r="CF73" s="1277">
        <v>92.7</v>
      </c>
      <c r="CG73" s="1277"/>
      <c r="CH73" s="1277"/>
      <c r="CI73" s="1277"/>
      <c r="CJ73" s="1277"/>
      <c r="CK73" s="1277"/>
      <c r="CL73" s="1277"/>
      <c r="CM73" s="1277"/>
      <c r="CN73" s="1277">
        <v>77.3</v>
      </c>
      <c r="CO73" s="1277"/>
      <c r="CP73" s="1277"/>
      <c r="CQ73" s="1277"/>
      <c r="CR73" s="1277"/>
      <c r="CS73" s="1277"/>
      <c r="CT73" s="1277"/>
      <c r="CU73" s="1277"/>
      <c r="CV73" s="1277">
        <v>68.2</v>
      </c>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607</v>
      </c>
      <c r="BC75" s="1280"/>
      <c r="BD75" s="1280"/>
      <c r="BE75" s="1280"/>
      <c r="BF75" s="1280"/>
      <c r="BG75" s="1280"/>
      <c r="BH75" s="1280"/>
      <c r="BI75" s="1280"/>
      <c r="BJ75" s="1280"/>
      <c r="BK75" s="1280"/>
      <c r="BL75" s="1280"/>
      <c r="BM75" s="1280"/>
      <c r="BN75" s="1280"/>
      <c r="BO75" s="1280"/>
      <c r="BP75" s="1277">
        <v>11.5</v>
      </c>
      <c r="BQ75" s="1277"/>
      <c r="BR75" s="1277"/>
      <c r="BS75" s="1277"/>
      <c r="BT75" s="1277"/>
      <c r="BU75" s="1277"/>
      <c r="BV75" s="1277"/>
      <c r="BW75" s="1277"/>
      <c r="BX75" s="1277">
        <v>10.3</v>
      </c>
      <c r="BY75" s="1277"/>
      <c r="BZ75" s="1277"/>
      <c r="CA75" s="1277"/>
      <c r="CB75" s="1277"/>
      <c r="CC75" s="1277"/>
      <c r="CD75" s="1277"/>
      <c r="CE75" s="1277"/>
      <c r="CF75" s="1277">
        <v>9.6999999999999993</v>
      </c>
      <c r="CG75" s="1277"/>
      <c r="CH75" s="1277"/>
      <c r="CI75" s="1277"/>
      <c r="CJ75" s="1277"/>
      <c r="CK75" s="1277"/>
      <c r="CL75" s="1277"/>
      <c r="CM75" s="1277"/>
      <c r="CN75" s="1277">
        <v>9.1</v>
      </c>
      <c r="CO75" s="1277"/>
      <c r="CP75" s="1277"/>
      <c r="CQ75" s="1277"/>
      <c r="CR75" s="1277"/>
      <c r="CS75" s="1277"/>
      <c r="CT75" s="1277"/>
      <c r="CU75" s="1277"/>
      <c r="CV75" s="1277">
        <v>9</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605</v>
      </c>
      <c r="AO77" s="1281"/>
      <c r="AP77" s="1281"/>
      <c r="AQ77" s="1281"/>
      <c r="AR77" s="1281"/>
      <c r="AS77" s="1281"/>
      <c r="AT77" s="1281"/>
      <c r="AU77" s="1281"/>
      <c r="AV77" s="1281"/>
      <c r="AW77" s="1281"/>
      <c r="AX77" s="1281"/>
      <c r="AY77" s="1281"/>
      <c r="AZ77" s="1281"/>
      <c r="BA77" s="1281"/>
      <c r="BB77" s="1280" t="s">
        <v>603</v>
      </c>
      <c r="BC77" s="1280"/>
      <c r="BD77" s="1280"/>
      <c r="BE77" s="1280"/>
      <c r="BF77" s="1280"/>
      <c r="BG77" s="1280"/>
      <c r="BH77" s="1280"/>
      <c r="BI77" s="1280"/>
      <c r="BJ77" s="1280"/>
      <c r="BK77" s="1280"/>
      <c r="BL77" s="1280"/>
      <c r="BM77" s="1280"/>
      <c r="BN77" s="1280"/>
      <c r="BO77" s="1280"/>
      <c r="BP77" s="1277">
        <v>22.3</v>
      </c>
      <c r="BQ77" s="1277"/>
      <c r="BR77" s="1277"/>
      <c r="BS77" s="1277"/>
      <c r="BT77" s="1277"/>
      <c r="BU77" s="1277"/>
      <c r="BV77" s="1277"/>
      <c r="BW77" s="1277"/>
      <c r="BX77" s="1277">
        <v>20.3</v>
      </c>
      <c r="BY77" s="1277"/>
      <c r="BZ77" s="1277"/>
      <c r="CA77" s="1277"/>
      <c r="CB77" s="1277"/>
      <c r="CC77" s="1277"/>
      <c r="CD77" s="1277"/>
      <c r="CE77" s="1277"/>
      <c r="CF77" s="1277">
        <v>36.5</v>
      </c>
      <c r="CG77" s="1277"/>
      <c r="CH77" s="1277"/>
      <c r="CI77" s="1277"/>
      <c r="CJ77" s="1277"/>
      <c r="CK77" s="1277"/>
      <c r="CL77" s="1277"/>
      <c r="CM77" s="1277"/>
      <c r="CN77" s="1277">
        <v>32.9</v>
      </c>
      <c r="CO77" s="1277"/>
      <c r="CP77" s="1277"/>
      <c r="CQ77" s="1277"/>
      <c r="CR77" s="1277"/>
      <c r="CS77" s="1277"/>
      <c r="CT77" s="1277"/>
      <c r="CU77" s="1277"/>
      <c r="CV77" s="1277">
        <v>28.5</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607</v>
      </c>
      <c r="BC79" s="1280"/>
      <c r="BD79" s="1280"/>
      <c r="BE79" s="1280"/>
      <c r="BF79" s="1280"/>
      <c r="BG79" s="1280"/>
      <c r="BH79" s="1280"/>
      <c r="BI79" s="1280"/>
      <c r="BJ79" s="1280"/>
      <c r="BK79" s="1280"/>
      <c r="BL79" s="1280"/>
      <c r="BM79" s="1280"/>
      <c r="BN79" s="1280"/>
      <c r="BO79" s="1280"/>
      <c r="BP79" s="1277">
        <v>8.5</v>
      </c>
      <c r="BQ79" s="1277"/>
      <c r="BR79" s="1277"/>
      <c r="BS79" s="1277"/>
      <c r="BT79" s="1277"/>
      <c r="BU79" s="1277"/>
      <c r="BV79" s="1277"/>
      <c r="BW79" s="1277"/>
      <c r="BX79" s="1277">
        <v>7.7</v>
      </c>
      <c r="BY79" s="1277"/>
      <c r="BZ79" s="1277"/>
      <c r="CA79" s="1277"/>
      <c r="CB79" s="1277"/>
      <c r="CC79" s="1277"/>
      <c r="CD79" s="1277"/>
      <c r="CE79" s="1277"/>
      <c r="CF79" s="1277">
        <v>9</v>
      </c>
      <c r="CG79" s="1277"/>
      <c r="CH79" s="1277"/>
      <c r="CI79" s="1277"/>
      <c r="CJ79" s="1277"/>
      <c r="CK79" s="1277"/>
      <c r="CL79" s="1277"/>
      <c r="CM79" s="1277"/>
      <c r="CN79" s="1277">
        <v>8.1999999999999993</v>
      </c>
      <c r="CO79" s="1277"/>
      <c r="CP79" s="1277"/>
      <c r="CQ79" s="1277"/>
      <c r="CR79" s="1277"/>
      <c r="CS79" s="1277"/>
      <c r="CT79" s="1277"/>
      <c r="CU79" s="1277"/>
      <c r="CV79" s="1277">
        <v>8</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Pk5ktyEnsn2IZQZWvkR0a3CFIkc4uiizM6xbqWE21nV+1T0ZQR8+k4dH+ahqDUXOU0IALQQ4B5lDADDDLgK9Sw==" saltValue="6/fgZvU9xvXRWtKJUddD8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25" zoomScaleNormal="100" zoomScaleSheetLayoutView="70" workbookViewId="0">
      <selection activeCell="AN43" sqref="AN43:DC47"/>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Qd7UafLrUeBBO3wyw0qJ4jAKLd+hqf/noF58ga5Z7qjej4hB7rBL3OSRUvLNHSkzK+GCPQqQi4rCsinD+Jm9LQ==" saltValue="fuyZmdjKf0BUsYjbnyRGm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M1" zoomScaleNormal="100" zoomScaleSheetLayoutView="55" workbookViewId="0">
      <selection activeCell="AN43" sqref="AN43:DC47"/>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G9unklSKv9DB+9CpjQahjsGRvMTzlDBRlbsDk/hRRjS5ECBx/4viVUhnP/kyYHMuMSNNaEYgm0semgU+x/X7Zw==" saltValue="J8lgA8M1SjLy05ahuJX7W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560</v>
      </c>
      <c r="G2" s="136"/>
      <c r="H2" s="137"/>
    </row>
    <row r="3" spans="1:8" x14ac:dyDescent="0.15">
      <c r="A3" s="133" t="s">
        <v>553</v>
      </c>
      <c r="B3" s="138"/>
      <c r="C3" s="139"/>
      <c r="D3" s="140">
        <v>96390</v>
      </c>
      <c r="E3" s="141"/>
      <c r="F3" s="142">
        <v>53270</v>
      </c>
      <c r="G3" s="143"/>
      <c r="H3" s="144"/>
    </row>
    <row r="4" spans="1:8" x14ac:dyDescent="0.15">
      <c r="A4" s="145"/>
      <c r="B4" s="146"/>
      <c r="C4" s="147"/>
      <c r="D4" s="148">
        <v>73613</v>
      </c>
      <c r="E4" s="149"/>
      <c r="F4" s="150">
        <v>24316</v>
      </c>
      <c r="G4" s="151"/>
      <c r="H4" s="152"/>
    </row>
    <row r="5" spans="1:8" x14ac:dyDescent="0.15">
      <c r="A5" s="133" t="s">
        <v>555</v>
      </c>
      <c r="B5" s="138"/>
      <c r="C5" s="139"/>
      <c r="D5" s="140">
        <v>88539</v>
      </c>
      <c r="E5" s="141"/>
      <c r="F5" s="142">
        <v>53292</v>
      </c>
      <c r="G5" s="143"/>
      <c r="H5" s="144"/>
    </row>
    <row r="6" spans="1:8" x14ac:dyDescent="0.15">
      <c r="A6" s="145"/>
      <c r="B6" s="146"/>
      <c r="C6" s="147"/>
      <c r="D6" s="148">
        <v>33808</v>
      </c>
      <c r="E6" s="149"/>
      <c r="F6" s="150">
        <v>28900</v>
      </c>
      <c r="G6" s="151"/>
      <c r="H6" s="152"/>
    </row>
    <row r="7" spans="1:8" x14ac:dyDescent="0.15">
      <c r="A7" s="133" t="s">
        <v>556</v>
      </c>
      <c r="B7" s="138"/>
      <c r="C7" s="139"/>
      <c r="D7" s="140">
        <v>80175</v>
      </c>
      <c r="E7" s="141"/>
      <c r="F7" s="142">
        <v>69469</v>
      </c>
      <c r="G7" s="143"/>
      <c r="H7" s="144"/>
    </row>
    <row r="8" spans="1:8" x14ac:dyDescent="0.15">
      <c r="A8" s="145"/>
      <c r="B8" s="146"/>
      <c r="C8" s="147"/>
      <c r="D8" s="148">
        <v>30438</v>
      </c>
      <c r="E8" s="149"/>
      <c r="F8" s="150">
        <v>38215</v>
      </c>
      <c r="G8" s="151"/>
      <c r="H8" s="152"/>
    </row>
    <row r="9" spans="1:8" x14ac:dyDescent="0.15">
      <c r="A9" s="133" t="s">
        <v>557</v>
      </c>
      <c r="B9" s="138"/>
      <c r="C9" s="139"/>
      <c r="D9" s="140">
        <v>96257</v>
      </c>
      <c r="E9" s="141"/>
      <c r="F9" s="142">
        <v>67293</v>
      </c>
      <c r="G9" s="143"/>
      <c r="H9" s="144"/>
    </row>
    <row r="10" spans="1:8" x14ac:dyDescent="0.15">
      <c r="A10" s="145"/>
      <c r="B10" s="146"/>
      <c r="C10" s="147"/>
      <c r="D10" s="148">
        <v>40588</v>
      </c>
      <c r="E10" s="149"/>
      <c r="F10" s="150">
        <v>35076</v>
      </c>
      <c r="G10" s="151"/>
      <c r="H10" s="152"/>
    </row>
    <row r="11" spans="1:8" x14ac:dyDescent="0.15">
      <c r="A11" s="133" t="s">
        <v>558</v>
      </c>
      <c r="B11" s="138"/>
      <c r="C11" s="139"/>
      <c r="D11" s="140">
        <v>145122</v>
      </c>
      <c r="E11" s="141"/>
      <c r="F11" s="142">
        <v>67343</v>
      </c>
      <c r="G11" s="143"/>
      <c r="H11" s="144"/>
    </row>
    <row r="12" spans="1:8" x14ac:dyDescent="0.15">
      <c r="A12" s="145"/>
      <c r="B12" s="146"/>
      <c r="C12" s="153"/>
      <c r="D12" s="148">
        <v>54506</v>
      </c>
      <c r="E12" s="149"/>
      <c r="F12" s="150">
        <v>32865</v>
      </c>
      <c r="G12" s="151"/>
      <c r="H12" s="152"/>
    </row>
    <row r="13" spans="1:8" x14ac:dyDescent="0.15">
      <c r="A13" s="133"/>
      <c r="B13" s="138"/>
      <c r="C13" s="154"/>
      <c r="D13" s="155">
        <v>101297</v>
      </c>
      <c r="E13" s="156"/>
      <c r="F13" s="157">
        <v>62133</v>
      </c>
      <c r="G13" s="158"/>
      <c r="H13" s="144"/>
    </row>
    <row r="14" spans="1:8" x14ac:dyDescent="0.15">
      <c r="A14" s="145"/>
      <c r="B14" s="146"/>
      <c r="C14" s="147"/>
      <c r="D14" s="148">
        <v>46591</v>
      </c>
      <c r="E14" s="149"/>
      <c r="F14" s="150">
        <v>31874</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6.35</v>
      </c>
      <c r="C19" s="159">
        <f>ROUND(VALUE(SUBSTITUTE(実質収支比率等に係る経年分析!G$48,"▲","-")),2)</f>
        <v>3.63</v>
      </c>
      <c r="D19" s="159">
        <f>ROUND(VALUE(SUBSTITUTE(実質収支比率等に係る経年分析!H$48,"▲","-")),2)</f>
        <v>6.47</v>
      </c>
      <c r="E19" s="159">
        <f>ROUND(VALUE(SUBSTITUTE(実質収支比率等に係る経年分析!I$48,"▲","-")),2)</f>
        <v>7.08</v>
      </c>
      <c r="F19" s="159">
        <f>ROUND(VALUE(SUBSTITUTE(実質収支比率等に係る経年分析!J$48,"▲","-")),2)</f>
        <v>9.24</v>
      </c>
    </row>
    <row r="20" spans="1:11" x14ac:dyDescent="0.15">
      <c r="A20" s="159" t="s">
        <v>49</v>
      </c>
      <c r="B20" s="159">
        <f>ROUND(VALUE(SUBSTITUTE(実質収支比率等に係る経年分析!F$47,"▲","-")),2)</f>
        <v>5.03</v>
      </c>
      <c r="C20" s="159">
        <f>ROUND(VALUE(SUBSTITUTE(実質収支比率等に係る経年分析!G$47,"▲","-")),2)</f>
        <v>6.42</v>
      </c>
      <c r="D20" s="159">
        <f>ROUND(VALUE(SUBSTITUTE(実質収支比率等に係る経年分析!H$47,"▲","-")),2)</f>
        <v>11.52</v>
      </c>
      <c r="E20" s="159">
        <f>ROUND(VALUE(SUBSTITUTE(実質収支比率等に係る経年分析!I$47,"▲","-")),2)</f>
        <v>11.39</v>
      </c>
      <c r="F20" s="159">
        <f>ROUND(VALUE(SUBSTITUTE(実質収支比率等に係る経年分析!J$47,"▲","-")),2)</f>
        <v>11.98</v>
      </c>
    </row>
    <row r="21" spans="1:11" x14ac:dyDescent="0.15">
      <c r="A21" s="159" t="s">
        <v>50</v>
      </c>
      <c r="B21" s="159">
        <f>IF(ISNUMBER(VALUE(SUBSTITUTE(実質収支比率等に係る経年分析!F$49,"▲","-"))),ROUND(VALUE(SUBSTITUTE(実質収支比率等に係る経年分析!F$49,"▲","-")),2),NA())</f>
        <v>5.12</v>
      </c>
      <c r="C21" s="159">
        <f>IF(ISNUMBER(VALUE(SUBSTITUTE(実質収支比率等に係る経年分析!G$49,"▲","-"))),ROUND(VALUE(SUBSTITUTE(実質収支比率等に係る経年分析!G$49,"▲","-")),2),NA())</f>
        <v>-1.25</v>
      </c>
      <c r="D21" s="159">
        <f>IF(ISNUMBER(VALUE(SUBSTITUTE(実質収支比率等に係る経年分析!H$49,"▲","-"))),ROUND(VALUE(SUBSTITUTE(実質収支比率等に係る経年分析!H$49,"▲","-")),2),NA())</f>
        <v>8.02</v>
      </c>
      <c r="E21" s="159">
        <f>IF(ISNUMBER(VALUE(SUBSTITUTE(実質収支比率等に係る経年分析!I$49,"▲","-"))),ROUND(VALUE(SUBSTITUTE(実質収支比率等に係る経年分析!I$49,"▲","-")),2),NA())</f>
        <v>0.33</v>
      </c>
      <c r="F21" s="159">
        <f>IF(ISNUMBER(VALUE(SUBSTITUTE(実質収支比率等に係る経年分析!J$49,"▲","-"))),ROUND(VALUE(SUBSTITUTE(実質収支比率等に係る経年分析!J$49,"▲","-")),2),NA())</f>
        <v>3.03</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0.11</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育英奨学資金特別会計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0.02</v>
      </c>
    </row>
    <row r="30" spans="1:11" x14ac:dyDescent="0.15">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0.09</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0.03</v>
      </c>
    </row>
    <row r="31" spans="1:11" x14ac:dyDescent="0.15">
      <c r="A31" s="160" t="str">
        <f>IF(連結実質赤字比率に係る赤字・黒字の構成分析!C$39="",NA(),連結実質赤字比率に係る赤字・黒字の構成分析!C$39)</f>
        <v>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0.04</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0.05</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0.08</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0.05</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0.04</v>
      </c>
    </row>
    <row r="32" spans="1:11" x14ac:dyDescent="0.15">
      <c r="A32" s="160" t="str">
        <f>IF(連結実質赤字比率に係る赤字・黒字の構成分析!C$38="",NA(),連結実質赤字比率に係る赤字・黒字の構成分析!C$38)</f>
        <v>新産業集積エリア造成事業特別会計</v>
      </c>
      <c r="B32" s="160" t="e">
        <f>IF(ROUND(VALUE(SUBSTITUTE(連結実質赤字比率に係る赤字・黒字の構成分析!F$38,"▲", "-")), 2) &lt; 0, ABS(ROUND(VALUE(SUBSTITUTE(連結実質赤字比率に係る赤字・黒字の構成分析!F$38,"▲", "-")), 2)), NA())</f>
        <v>#VALUE!</v>
      </c>
      <c r="C32" s="160" t="e">
        <f>IF(ROUND(VALUE(SUBSTITUTE(連結実質赤字比率に係る赤字・黒字の構成分析!F$38,"▲", "-")), 2) &gt;= 0, ABS(ROUND(VALUE(SUBSTITUTE(連結実質赤字比率に係る赤字・黒字の構成分析!F$38,"▲", "-")), 2)), NA())</f>
        <v>#VALUE!</v>
      </c>
      <c r="D32" s="160" t="e">
        <f>IF(ROUND(VALUE(SUBSTITUTE(連結実質赤字比率に係る赤字・黒字の構成分析!G$38,"▲", "-")), 2) &lt; 0, ABS(ROUND(VALUE(SUBSTITUTE(連結実質赤字比率に係る赤字・黒字の構成分析!G$38,"▲", "-")), 2)), NA())</f>
        <v>#VALUE!</v>
      </c>
      <c r="E32" s="160" t="e">
        <f>IF(ROUND(VALUE(SUBSTITUTE(連結実質赤字比率に係る赤字・黒字の構成分析!G$38,"▲", "-")), 2) &gt;= 0, ABS(ROUND(VALUE(SUBSTITUTE(連結実質赤字比率に係る赤字・黒字の構成分析!G$38,"▲", "-")), 2)), NA())</f>
        <v>#VALUE!</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0.14000000000000001</v>
      </c>
    </row>
    <row r="33" spans="1:16" x14ac:dyDescent="0.15">
      <c r="A33" s="160" t="str">
        <f>IF(連結実質赤字比率に係る赤字・黒字の構成分析!C$37="",NA(),連結実質赤字比率に係る赤字・黒字の構成分析!C$37)</f>
        <v>水道事業会計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7.14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7.18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7.15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6.48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1.71</v>
      </c>
    </row>
    <row r="34" spans="1:16" x14ac:dyDescent="0.15">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0.97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2.16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1.43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0.98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1.96</v>
      </c>
    </row>
    <row r="35" spans="1:16" x14ac:dyDescent="0.15">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4.26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3.39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4.76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3.64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4.22</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6.33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3.62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6.46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7.05</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9.2100000000000009</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524</v>
      </c>
      <c r="E42" s="161"/>
      <c r="F42" s="161"/>
      <c r="G42" s="161">
        <f>'実質公債費比率（分子）の構造'!L$52</f>
        <v>582</v>
      </c>
      <c r="H42" s="161"/>
      <c r="I42" s="161"/>
      <c r="J42" s="161">
        <f>'実質公債費比率（分子）の構造'!M$52</f>
        <v>536</v>
      </c>
      <c r="K42" s="161"/>
      <c r="L42" s="161"/>
      <c r="M42" s="161">
        <f>'実質公債費比率（分子）の構造'!N$52</f>
        <v>552</v>
      </c>
      <c r="N42" s="161"/>
      <c r="O42" s="161"/>
      <c r="P42" s="161">
        <f>'実質公債費比率（分子）の構造'!O$52</f>
        <v>569</v>
      </c>
    </row>
    <row r="43" spans="1:16" x14ac:dyDescent="0.15">
      <c r="A43" s="161" t="s">
        <v>58</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x14ac:dyDescent="0.15">
      <c r="A44" s="161" t="s">
        <v>59</v>
      </c>
      <c r="B44" s="161">
        <f>'実質公債費比率（分子）の構造'!K$50</f>
        <v>7</v>
      </c>
      <c r="C44" s="161"/>
      <c r="D44" s="161"/>
      <c r="E44" s="161">
        <f>'実質公債費比率（分子）の構造'!L$50</f>
        <v>7</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89</v>
      </c>
      <c r="C45" s="161"/>
      <c r="D45" s="161"/>
      <c r="E45" s="161">
        <f>'実質公債費比率（分子）の構造'!L$49</f>
        <v>37</v>
      </c>
      <c r="F45" s="161"/>
      <c r="G45" s="161"/>
      <c r="H45" s="161">
        <f>'実質公債費比率（分子）の構造'!M$49</f>
        <v>42</v>
      </c>
      <c r="I45" s="161"/>
      <c r="J45" s="161"/>
      <c r="K45" s="161">
        <f>'実質公債費比率（分子）の構造'!N$49</f>
        <v>32</v>
      </c>
      <c r="L45" s="161"/>
      <c r="M45" s="161"/>
      <c r="N45" s="161">
        <f>'実質公債費比率（分子）の構造'!O$49</f>
        <v>29</v>
      </c>
      <c r="O45" s="161"/>
      <c r="P45" s="161"/>
    </row>
    <row r="46" spans="1:16" x14ac:dyDescent="0.15">
      <c r="A46" s="161" t="s">
        <v>61</v>
      </c>
      <c r="B46" s="161">
        <f>'実質公債費比率（分子）の構造'!K$48</f>
        <v>52</v>
      </c>
      <c r="C46" s="161"/>
      <c r="D46" s="161"/>
      <c r="E46" s="161">
        <f>'実質公債費比率（分子）の構造'!L$48</f>
        <v>50</v>
      </c>
      <c r="F46" s="161"/>
      <c r="G46" s="161"/>
      <c r="H46" s="161">
        <f>'実質公債費比率（分子）の構造'!M$48</f>
        <v>53</v>
      </c>
      <c r="I46" s="161"/>
      <c r="J46" s="161"/>
      <c r="K46" s="161">
        <f>'実質公債費比率（分子）の構造'!N$48</f>
        <v>51</v>
      </c>
      <c r="L46" s="161"/>
      <c r="M46" s="161"/>
      <c r="N46" s="161">
        <f>'実質公債費比率（分子）の構造'!O$48</f>
        <v>69</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883</v>
      </c>
      <c r="C49" s="161"/>
      <c r="D49" s="161"/>
      <c r="E49" s="161">
        <f>'実質公債費比率（分子）の構造'!L$45</f>
        <v>916</v>
      </c>
      <c r="F49" s="161"/>
      <c r="G49" s="161"/>
      <c r="H49" s="161">
        <f>'実質公債費比率（分子）の構造'!M$45</f>
        <v>897</v>
      </c>
      <c r="I49" s="161"/>
      <c r="J49" s="161"/>
      <c r="K49" s="161">
        <f>'実質公債費比率（分子）の構造'!N$45</f>
        <v>890</v>
      </c>
      <c r="L49" s="161"/>
      <c r="M49" s="161"/>
      <c r="N49" s="161">
        <f>'実質公債費比率（分子）の構造'!O$45</f>
        <v>890</v>
      </c>
      <c r="O49" s="161"/>
      <c r="P49" s="161"/>
    </row>
    <row r="50" spans="1:16" x14ac:dyDescent="0.15">
      <c r="A50" s="161" t="s">
        <v>65</v>
      </c>
      <c r="B50" s="161" t="e">
        <f>NA()</f>
        <v>#N/A</v>
      </c>
      <c r="C50" s="161">
        <f>IF(ISNUMBER('実質公債費比率（分子）の構造'!K$53),'実質公債費比率（分子）の構造'!K$53,NA())</f>
        <v>507</v>
      </c>
      <c r="D50" s="161" t="e">
        <f>NA()</f>
        <v>#N/A</v>
      </c>
      <c r="E50" s="161" t="e">
        <f>NA()</f>
        <v>#N/A</v>
      </c>
      <c r="F50" s="161">
        <f>IF(ISNUMBER('実質公債費比率（分子）の構造'!L$53),'実質公債費比率（分子）の構造'!L$53,NA())</f>
        <v>428</v>
      </c>
      <c r="G50" s="161" t="e">
        <f>NA()</f>
        <v>#N/A</v>
      </c>
      <c r="H50" s="161" t="e">
        <f>NA()</f>
        <v>#N/A</v>
      </c>
      <c r="I50" s="161">
        <f>IF(ISNUMBER('実質公債費比率（分子）の構造'!M$53),'実質公債費比率（分子）の構造'!M$53,NA())</f>
        <v>456</v>
      </c>
      <c r="J50" s="161" t="e">
        <f>NA()</f>
        <v>#N/A</v>
      </c>
      <c r="K50" s="161" t="e">
        <f>NA()</f>
        <v>#N/A</v>
      </c>
      <c r="L50" s="161">
        <f>IF(ISNUMBER('実質公債費比率（分子）の構造'!N$53),'実質公債費比率（分子）の構造'!N$53,NA())</f>
        <v>421</v>
      </c>
      <c r="M50" s="161" t="e">
        <f>NA()</f>
        <v>#N/A</v>
      </c>
      <c r="N50" s="161" t="e">
        <f>NA()</f>
        <v>#N/A</v>
      </c>
      <c r="O50" s="161">
        <f>IF(ISNUMBER('実質公債費比率（分子）の構造'!O$53),'実質公債費比率（分子）の構造'!O$53,NA())</f>
        <v>419</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6214</v>
      </c>
      <c r="E56" s="160"/>
      <c r="F56" s="160"/>
      <c r="G56" s="160">
        <f>'将来負担比率（分子）の構造'!J$52</f>
        <v>6224</v>
      </c>
      <c r="H56" s="160"/>
      <c r="I56" s="160"/>
      <c r="J56" s="160">
        <f>'将来負担比率（分子）の構造'!K$52</f>
        <v>6312</v>
      </c>
      <c r="K56" s="160"/>
      <c r="L56" s="160"/>
      <c r="M56" s="160">
        <f>'将来負担比率（分子）の構造'!L$52</f>
        <v>6361</v>
      </c>
      <c r="N56" s="160"/>
      <c r="O56" s="160"/>
      <c r="P56" s="160">
        <f>'将来負担比率（分子）の構造'!M$52</f>
        <v>6446</v>
      </c>
    </row>
    <row r="57" spans="1:16" x14ac:dyDescent="0.15">
      <c r="A57" s="160" t="s">
        <v>36</v>
      </c>
      <c r="B57" s="160"/>
      <c r="C57" s="160"/>
      <c r="D57" s="160">
        <f>'将来負担比率（分子）の構造'!I$51</f>
        <v>19</v>
      </c>
      <c r="E57" s="160"/>
      <c r="F57" s="160"/>
      <c r="G57" s="160">
        <f>'将来負担比率（分子）の構造'!J$51</f>
        <v>16</v>
      </c>
      <c r="H57" s="160"/>
      <c r="I57" s="160"/>
      <c r="J57" s="160">
        <f>'将来負担比率（分子）の構造'!K$51</f>
        <v>14</v>
      </c>
      <c r="K57" s="160"/>
      <c r="L57" s="160"/>
      <c r="M57" s="160">
        <f>'将来負担比率（分子）の構造'!L$51</f>
        <v>11</v>
      </c>
      <c r="N57" s="160"/>
      <c r="O57" s="160"/>
      <c r="P57" s="160">
        <f>'将来負担比率（分子）の構造'!M$51</f>
        <v>9</v>
      </c>
    </row>
    <row r="58" spans="1:16" x14ac:dyDescent="0.15">
      <c r="A58" s="160" t="s">
        <v>35</v>
      </c>
      <c r="B58" s="160"/>
      <c r="C58" s="160"/>
      <c r="D58" s="160">
        <f>'将来負担比率（分子）の構造'!I$50</f>
        <v>832</v>
      </c>
      <c r="E58" s="160"/>
      <c r="F58" s="160"/>
      <c r="G58" s="160">
        <f>'将来負担比率（分子）の構造'!J$50</f>
        <v>523</v>
      </c>
      <c r="H58" s="160"/>
      <c r="I58" s="160"/>
      <c r="J58" s="160">
        <f>'将来負担比率（分子）の構造'!K$50</f>
        <v>1196</v>
      </c>
      <c r="K58" s="160"/>
      <c r="L58" s="160"/>
      <c r="M58" s="160">
        <f>'将来負担比率（分子）の構造'!L$50</f>
        <v>1706</v>
      </c>
      <c r="N58" s="160"/>
      <c r="O58" s="160"/>
      <c r="P58" s="160">
        <f>'将来負担比率（分子）の構造'!M$50</f>
        <v>2516</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2731</v>
      </c>
      <c r="C62" s="160"/>
      <c r="D62" s="160"/>
      <c r="E62" s="160">
        <f>'将来負担比率（分子）の構造'!J$45</f>
        <v>2645</v>
      </c>
      <c r="F62" s="160"/>
      <c r="G62" s="160"/>
      <c r="H62" s="160">
        <f>'将来負担比率（分子）の構造'!K$45</f>
        <v>2936</v>
      </c>
      <c r="I62" s="160"/>
      <c r="J62" s="160"/>
      <c r="K62" s="160">
        <f>'将来負担比率（分子）の構造'!L$45</f>
        <v>2792</v>
      </c>
      <c r="L62" s="160"/>
      <c r="M62" s="160"/>
      <c r="N62" s="160">
        <f>'将来負担比率（分子）の構造'!M$45</f>
        <v>2606</v>
      </c>
      <c r="O62" s="160"/>
      <c r="P62" s="160"/>
    </row>
    <row r="63" spans="1:16" x14ac:dyDescent="0.15">
      <c r="A63" s="160" t="s">
        <v>28</v>
      </c>
      <c r="B63" s="160">
        <f>'将来負担比率（分子）の構造'!I$44</f>
        <v>187</v>
      </c>
      <c r="C63" s="160"/>
      <c r="D63" s="160"/>
      <c r="E63" s="160">
        <f>'将来負担比率（分子）の構造'!J$44</f>
        <v>223</v>
      </c>
      <c r="F63" s="160"/>
      <c r="G63" s="160"/>
      <c r="H63" s="160">
        <f>'将来負担比率（分子）の構造'!K$44</f>
        <v>242</v>
      </c>
      <c r="I63" s="160"/>
      <c r="J63" s="160"/>
      <c r="K63" s="160">
        <f>'将来負担比率（分子）の構造'!L$44</f>
        <v>223</v>
      </c>
      <c r="L63" s="160"/>
      <c r="M63" s="160"/>
      <c r="N63" s="160">
        <f>'将来負担比率（分子）の構造'!M$44</f>
        <v>420</v>
      </c>
      <c r="O63" s="160"/>
      <c r="P63" s="160"/>
    </row>
    <row r="64" spans="1:16" x14ac:dyDescent="0.15">
      <c r="A64" s="160" t="s">
        <v>27</v>
      </c>
      <c r="B64" s="160">
        <f>'将来負担比率（分子）の構造'!I$43</f>
        <v>585</v>
      </c>
      <c r="C64" s="160"/>
      <c r="D64" s="160"/>
      <c r="E64" s="160">
        <f>'将来負担比率（分子）の構造'!J$43</f>
        <v>571</v>
      </c>
      <c r="F64" s="160"/>
      <c r="G64" s="160"/>
      <c r="H64" s="160">
        <f>'将来負担比率（分子）の構造'!K$43</f>
        <v>554</v>
      </c>
      <c r="I64" s="160"/>
      <c r="J64" s="160"/>
      <c r="K64" s="160">
        <f>'将来負担比率（分子）の構造'!L$43</f>
        <v>565</v>
      </c>
      <c r="L64" s="160"/>
      <c r="M64" s="160"/>
      <c r="N64" s="160">
        <f>'将来負担比率（分子）の構造'!M$43</f>
        <v>632</v>
      </c>
      <c r="O64" s="160"/>
      <c r="P64" s="160"/>
    </row>
    <row r="65" spans="1:16" x14ac:dyDescent="0.15">
      <c r="A65" s="160" t="s">
        <v>26</v>
      </c>
      <c r="B65" s="160">
        <f>'将来負担比率（分子）の構造'!I$42</f>
        <v>20</v>
      </c>
      <c r="C65" s="160"/>
      <c r="D65" s="160"/>
      <c r="E65" s="160">
        <f>'将来負担比率（分子）の構造'!J$42</f>
        <v>14</v>
      </c>
      <c r="F65" s="160"/>
      <c r="G65" s="160"/>
      <c r="H65" s="160" t="str">
        <f>'将来負担比率（分子）の構造'!K$42</f>
        <v>-</v>
      </c>
      <c r="I65" s="160"/>
      <c r="J65" s="160"/>
      <c r="K65" s="160" t="str">
        <f>'将来負担比率（分子）の構造'!L$42</f>
        <v>-</v>
      </c>
      <c r="L65" s="160"/>
      <c r="M65" s="160"/>
      <c r="N65" s="160">
        <f>'将来負担比率（分子）の構造'!M$42</f>
        <v>425</v>
      </c>
      <c r="O65" s="160"/>
      <c r="P65" s="160"/>
    </row>
    <row r="66" spans="1:16" x14ac:dyDescent="0.15">
      <c r="A66" s="160" t="s">
        <v>25</v>
      </c>
      <c r="B66" s="160">
        <f>'将来負担比率（分子）の構造'!I$41</f>
        <v>8340</v>
      </c>
      <c r="C66" s="160"/>
      <c r="D66" s="160"/>
      <c r="E66" s="160">
        <f>'将来負担比率（分子）の構造'!J$41</f>
        <v>8317</v>
      </c>
      <c r="F66" s="160"/>
      <c r="G66" s="160"/>
      <c r="H66" s="160">
        <f>'将来負担比率（分子）の構造'!K$41</f>
        <v>8228</v>
      </c>
      <c r="I66" s="160"/>
      <c r="J66" s="160"/>
      <c r="K66" s="160">
        <f>'将来負担比率（分子）の構造'!L$41</f>
        <v>8155</v>
      </c>
      <c r="L66" s="160"/>
      <c r="M66" s="160"/>
      <c r="N66" s="160">
        <f>'将来負担比率（分子）の構造'!M$41</f>
        <v>8154</v>
      </c>
      <c r="O66" s="160"/>
      <c r="P66" s="160"/>
    </row>
    <row r="67" spans="1:16" x14ac:dyDescent="0.15">
      <c r="A67" s="160" t="s">
        <v>69</v>
      </c>
      <c r="B67" s="160" t="e">
        <f>NA()</f>
        <v>#N/A</v>
      </c>
      <c r="C67" s="160">
        <f>IF(ISNUMBER('将来負担比率（分子）の構造'!I$53), IF('将来負担比率（分子）の構造'!I$53 &lt; 0, 0, '将来負担比率（分子）の構造'!I$53), NA())</f>
        <v>4799</v>
      </c>
      <c r="D67" s="160" t="e">
        <f>NA()</f>
        <v>#N/A</v>
      </c>
      <c r="E67" s="160" t="e">
        <f>NA()</f>
        <v>#N/A</v>
      </c>
      <c r="F67" s="160">
        <f>IF(ISNUMBER('将来負担比率（分子）の構造'!J$53), IF('将来負担比率（分子）の構造'!J$53 &lt; 0, 0, '将来負担比率（分子）の構造'!J$53), NA())</f>
        <v>5008</v>
      </c>
      <c r="G67" s="160" t="e">
        <f>NA()</f>
        <v>#N/A</v>
      </c>
      <c r="H67" s="160" t="e">
        <f>NA()</f>
        <v>#N/A</v>
      </c>
      <c r="I67" s="160">
        <f>IF(ISNUMBER('将来負担比率（分子）の構造'!K$53), IF('将来負担比率（分子）の構造'!K$53 &lt; 0, 0, '将来負担比率（分子）の構造'!K$53), NA())</f>
        <v>4438</v>
      </c>
      <c r="J67" s="160" t="e">
        <f>NA()</f>
        <v>#N/A</v>
      </c>
      <c r="K67" s="160" t="e">
        <f>NA()</f>
        <v>#N/A</v>
      </c>
      <c r="L67" s="160">
        <f>IF(ISNUMBER('将来負担比率（分子）の構造'!L$53), IF('将来負担比率（分子）の構造'!L$53 &lt; 0, 0, '将来負担比率（分子）の構造'!L$53), NA())</f>
        <v>3657</v>
      </c>
      <c r="M67" s="160" t="e">
        <f>NA()</f>
        <v>#N/A</v>
      </c>
      <c r="N67" s="160" t="e">
        <f>NA()</f>
        <v>#N/A</v>
      </c>
      <c r="O67" s="160">
        <f>IF(ISNUMBER('将来負担比率（分子）の構造'!M$53), IF('将来負担比率（分子）の構造'!M$53 &lt; 0, 0, '将来負担比率（分子）の構造'!M$53), NA())</f>
        <v>3266</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613</v>
      </c>
      <c r="C72" s="164">
        <f>基金残高に係る経年分析!G55</f>
        <v>601</v>
      </c>
      <c r="D72" s="164">
        <f>基金残高に係る経年分析!H55</f>
        <v>642</v>
      </c>
    </row>
    <row r="73" spans="1:16" x14ac:dyDescent="0.15">
      <c r="A73" s="163" t="s">
        <v>72</v>
      </c>
      <c r="B73" s="164">
        <f>基金残高に係る経年分析!F56</f>
        <v>1</v>
      </c>
      <c r="C73" s="164">
        <f>基金残高に係る経年分析!G56</f>
        <v>1</v>
      </c>
      <c r="D73" s="164">
        <f>基金残高に係る経年分析!H56</f>
        <v>1</v>
      </c>
    </row>
    <row r="74" spans="1:16" x14ac:dyDescent="0.15">
      <c r="A74" s="163" t="s">
        <v>73</v>
      </c>
      <c r="B74" s="164">
        <f>基金残高に係る経年分析!F57</f>
        <v>473</v>
      </c>
      <c r="C74" s="164">
        <f>基金残高に係る経年分析!G57</f>
        <v>954</v>
      </c>
      <c r="D74" s="164">
        <f>基金残高に係る経年分析!H57</f>
        <v>1774</v>
      </c>
    </row>
  </sheetData>
  <sheetProtection algorithmName="SHA-512" hashValue="+/JATn0UYdAjOauVNIx88rdqoV6KwNp4iw+Nff4hE9Biu7BN3Mqlb34iDlEKrIT3gLbnqUsBxGXB+fe5vsh0qA==" saltValue="9RQjS8wKW4zeZ4mo8S5Rj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206</v>
      </c>
      <c r="DI1" s="774"/>
      <c r="DJ1" s="774"/>
      <c r="DK1" s="774"/>
      <c r="DL1" s="774"/>
      <c r="DM1" s="774"/>
      <c r="DN1" s="775"/>
      <c r="DO1" s="205"/>
      <c r="DP1" s="773" t="s">
        <v>207</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209</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210</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211</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212</v>
      </c>
      <c r="S4" s="716"/>
      <c r="T4" s="716"/>
      <c r="U4" s="716"/>
      <c r="V4" s="716"/>
      <c r="W4" s="716"/>
      <c r="X4" s="716"/>
      <c r="Y4" s="717"/>
      <c r="Z4" s="715" t="s">
        <v>213</v>
      </c>
      <c r="AA4" s="716"/>
      <c r="AB4" s="716"/>
      <c r="AC4" s="717"/>
      <c r="AD4" s="715" t="s">
        <v>214</v>
      </c>
      <c r="AE4" s="716"/>
      <c r="AF4" s="716"/>
      <c r="AG4" s="716"/>
      <c r="AH4" s="716"/>
      <c r="AI4" s="716"/>
      <c r="AJ4" s="716"/>
      <c r="AK4" s="717"/>
      <c r="AL4" s="715" t="s">
        <v>213</v>
      </c>
      <c r="AM4" s="716"/>
      <c r="AN4" s="716"/>
      <c r="AO4" s="717"/>
      <c r="AP4" s="776" t="s">
        <v>215</v>
      </c>
      <c r="AQ4" s="776"/>
      <c r="AR4" s="776"/>
      <c r="AS4" s="776"/>
      <c r="AT4" s="776"/>
      <c r="AU4" s="776"/>
      <c r="AV4" s="776"/>
      <c r="AW4" s="776"/>
      <c r="AX4" s="776"/>
      <c r="AY4" s="776"/>
      <c r="AZ4" s="776"/>
      <c r="BA4" s="776"/>
      <c r="BB4" s="776"/>
      <c r="BC4" s="776"/>
      <c r="BD4" s="776"/>
      <c r="BE4" s="776"/>
      <c r="BF4" s="776"/>
      <c r="BG4" s="776" t="s">
        <v>216</v>
      </c>
      <c r="BH4" s="776"/>
      <c r="BI4" s="776"/>
      <c r="BJ4" s="776"/>
      <c r="BK4" s="776"/>
      <c r="BL4" s="776"/>
      <c r="BM4" s="776"/>
      <c r="BN4" s="776"/>
      <c r="BO4" s="776" t="s">
        <v>213</v>
      </c>
      <c r="BP4" s="776"/>
      <c r="BQ4" s="776"/>
      <c r="BR4" s="776"/>
      <c r="BS4" s="776" t="s">
        <v>217</v>
      </c>
      <c r="BT4" s="776"/>
      <c r="BU4" s="776"/>
      <c r="BV4" s="776"/>
      <c r="BW4" s="776"/>
      <c r="BX4" s="776"/>
      <c r="BY4" s="776"/>
      <c r="BZ4" s="776"/>
      <c r="CA4" s="776"/>
      <c r="CB4" s="776"/>
      <c r="CD4" s="758" t="s">
        <v>218</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219</v>
      </c>
      <c r="C5" s="741"/>
      <c r="D5" s="741"/>
      <c r="E5" s="741"/>
      <c r="F5" s="741"/>
      <c r="G5" s="741"/>
      <c r="H5" s="741"/>
      <c r="I5" s="741"/>
      <c r="J5" s="741"/>
      <c r="K5" s="741"/>
      <c r="L5" s="741"/>
      <c r="M5" s="741"/>
      <c r="N5" s="741"/>
      <c r="O5" s="741"/>
      <c r="P5" s="741"/>
      <c r="Q5" s="742"/>
      <c r="R5" s="706">
        <v>3975975</v>
      </c>
      <c r="S5" s="707"/>
      <c r="T5" s="707"/>
      <c r="U5" s="707"/>
      <c r="V5" s="707"/>
      <c r="W5" s="707"/>
      <c r="X5" s="707"/>
      <c r="Y5" s="753"/>
      <c r="Z5" s="771">
        <v>29.1</v>
      </c>
      <c r="AA5" s="771"/>
      <c r="AB5" s="771"/>
      <c r="AC5" s="771"/>
      <c r="AD5" s="772">
        <v>3975975</v>
      </c>
      <c r="AE5" s="772"/>
      <c r="AF5" s="772"/>
      <c r="AG5" s="772"/>
      <c r="AH5" s="772"/>
      <c r="AI5" s="772"/>
      <c r="AJ5" s="772"/>
      <c r="AK5" s="772"/>
      <c r="AL5" s="754">
        <v>71.599999999999994</v>
      </c>
      <c r="AM5" s="723"/>
      <c r="AN5" s="723"/>
      <c r="AO5" s="755"/>
      <c r="AP5" s="740" t="s">
        <v>220</v>
      </c>
      <c r="AQ5" s="741"/>
      <c r="AR5" s="741"/>
      <c r="AS5" s="741"/>
      <c r="AT5" s="741"/>
      <c r="AU5" s="741"/>
      <c r="AV5" s="741"/>
      <c r="AW5" s="741"/>
      <c r="AX5" s="741"/>
      <c r="AY5" s="741"/>
      <c r="AZ5" s="741"/>
      <c r="BA5" s="741"/>
      <c r="BB5" s="741"/>
      <c r="BC5" s="741"/>
      <c r="BD5" s="741"/>
      <c r="BE5" s="741"/>
      <c r="BF5" s="742"/>
      <c r="BG5" s="641">
        <v>3972944</v>
      </c>
      <c r="BH5" s="644"/>
      <c r="BI5" s="644"/>
      <c r="BJ5" s="644"/>
      <c r="BK5" s="644"/>
      <c r="BL5" s="644"/>
      <c r="BM5" s="644"/>
      <c r="BN5" s="645"/>
      <c r="BO5" s="703">
        <v>99.9</v>
      </c>
      <c r="BP5" s="703"/>
      <c r="BQ5" s="703"/>
      <c r="BR5" s="703"/>
      <c r="BS5" s="704" t="s">
        <v>167</v>
      </c>
      <c r="BT5" s="704"/>
      <c r="BU5" s="704"/>
      <c r="BV5" s="704"/>
      <c r="BW5" s="704"/>
      <c r="BX5" s="704"/>
      <c r="BY5" s="704"/>
      <c r="BZ5" s="704"/>
      <c r="CA5" s="704"/>
      <c r="CB5" s="745"/>
      <c r="CD5" s="758" t="s">
        <v>215</v>
      </c>
      <c r="CE5" s="759"/>
      <c r="CF5" s="759"/>
      <c r="CG5" s="759"/>
      <c r="CH5" s="759"/>
      <c r="CI5" s="759"/>
      <c r="CJ5" s="759"/>
      <c r="CK5" s="759"/>
      <c r="CL5" s="759"/>
      <c r="CM5" s="759"/>
      <c r="CN5" s="759"/>
      <c r="CO5" s="759"/>
      <c r="CP5" s="759"/>
      <c r="CQ5" s="760"/>
      <c r="CR5" s="758" t="s">
        <v>221</v>
      </c>
      <c r="CS5" s="759"/>
      <c r="CT5" s="759"/>
      <c r="CU5" s="759"/>
      <c r="CV5" s="759"/>
      <c r="CW5" s="759"/>
      <c r="CX5" s="759"/>
      <c r="CY5" s="760"/>
      <c r="CZ5" s="758" t="s">
        <v>213</v>
      </c>
      <c r="DA5" s="759"/>
      <c r="DB5" s="759"/>
      <c r="DC5" s="760"/>
      <c r="DD5" s="758" t="s">
        <v>222</v>
      </c>
      <c r="DE5" s="759"/>
      <c r="DF5" s="759"/>
      <c r="DG5" s="759"/>
      <c r="DH5" s="759"/>
      <c r="DI5" s="759"/>
      <c r="DJ5" s="759"/>
      <c r="DK5" s="759"/>
      <c r="DL5" s="759"/>
      <c r="DM5" s="759"/>
      <c r="DN5" s="759"/>
      <c r="DO5" s="759"/>
      <c r="DP5" s="760"/>
      <c r="DQ5" s="758" t="s">
        <v>223</v>
      </c>
      <c r="DR5" s="759"/>
      <c r="DS5" s="759"/>
      <c r="DT5" s="759"/>
      <c r="DU5" s="759"/>
      <c r="DV5" s="759"/>
      <c r="DW5" s="759"/>
      <c r="DX5" s="759"/>
      <c r="DY5" s="759"/>
      <c r="DZ5" s="759"/>
      <c r="EA5" s="759"/>
      <c r="EB5" s="759"/>
      <c r="EC5" s="760"/>
    </row>
    <row r="6" spans="2:143" ht="11.25" customHeight="1" x14ac:dyDescent="0.15">
      <c r="B6" s="638" t="s">
        <v>224</v>
      </c>
      <c r="C6" s="639"/>
      <c r="D6" s="639"/>
      <c r="E6" s="639"/>
      <c r="F6" s="639"/>
      <c r="G6" s="639"/>
      <c r="H6" s="639"/>
      <c r="I6" s="639"/>
      <c r="J6" s="639"/>
      <c r="K6" s="639"/>
      <c r="L6" s="639"/>
      <c r="M6" s="639"/>
      <c r="N6" s="639"/>
      <c r="O6" s="639"/>
      <c r="P6" s="639"/>
      <c r="Q6" s="640"/>
      <c r="R6" s="641">
        <v>99001</v>
      </c>
      <c r="S6" s="644"/>
      <c r="T6" s="644"/>
      <c r="U6" s="644"/>
      <c r="V6" s="644"/>
      <c r="W6" s="644"/>
      <c r="X6" s="644"/>
      <c r="Y6" s="645"/>
      <c r="Z6" s="703">
        <v>0.7</v>
      </c>
      <c r="AA6" s="703"/>
      <c r="AB6" s="703"/>
      <c r="AC6" s="703"/>
      <c r="AD6" s="704">
        <v>99001</v>
      </c>
      <c r="AE6" s="704"/>
      <c r="AF6" s="704"/>
      <c r="AG6" s="704"/>
      <c r="AH6" s="704"/>
      <c r="AI6" s="704"/>
      <c r="AJ6" s="704"/>
      <c r="AK6" s="704"/>
      <c r="AL6" s="646">
        <v>1.8</v>
      </c>
      <c r="AM6" s="647"/>
      <c r="AN6" s="647"/>
      <c r="AO6" s="705"/>
      <c r="AP6" s="638" t="s">
        <v>225</v>
      </c>
      <c r="AQ6" s="639"/>
      <c r="AR6" s="639"/>
      <c r="AS6" s="639"/>
      <c r="AT6" s="639"/>
      <c r="AU6" s="639"/>
      <c r="AV6" s="639"/>
      <c r="AW6" s="639"/>
      <c r="AX6" s="639"/>
      <c r="AY6" s="639"/>
      <c r="AZ6" s="639"/>
      <c r="BA6" s="639"/>
      <c r="BB6" s="639"/>
      <c r="BC6" s="639"/>
      <c r="BD6" s="639"/>
      <c r="BE6" s="639"/>
      <c r="BF6" s="640"/>
      <c r="BG6" s="641">
        <v>3972944</v>
      </c>
      <c r="BH6" s="644"/>
      <c r="BI6" s="644"/>
      <c r="BJ6" s="644"/>
      <c r="BK6" s="644"/>
      <c r="BL6" s="644"/>
      <c r="BM6" s="644"/>
      <c r="BN6" s="645"/>
      <c r="BO6" s="703">
        <v>99.9</v>
      </c>
      <c r="BP6" s="703"/>
      <c r="BQ6" s="703"/>
      <c r="BR6" s="703"/>
      <c r="BS6" s="704" t="s">
        <v>226</v>
      </c>
      <c r="BT6" s="704"/>
      <c r="BU6" s="704"/>
      <c r="BV6" s="704"/>
      <c r="BW6" s="704"/>
      <c r="BX6" s="704"/>
      <c r="BY6" s="704"/>
      <c r="BZ6" s="704"/>
      <c r="CA6" s="704"/>
      <c r="CB6" s="745"/>
      <c r="CD6" s="712" t="s">
        <v>227</v>
      </c>
      <c r="CE6" s="713"/>
      <c r="CF6" s="713"/>
      <c r="CG6" s="713"/>
      <c r="CH6" s="713"/>
      <c r="CI6" s="713"/>
      <c r="CJ6" s="713"/>
      <c r="CK6" s="713"/>
      <c r="CL6" s="713"/>
      <c r="CM6" s="713"/>
      <c r="CN6" s="713"/>
      <c r="CO6" s="713"/>
      <c r="CP6" s="713"/>
      <c r="CQ6" s="714"/>
      <c r="CR6" s="641">
        <v>92135</v>
      </c>
      <c r="CS6" s="644"/>
      <c r="CT6" s="644"/>
      <c r="CU6" s="644"/>
      <c r="CV6" s="644"/>
      <c r="CW6" s="644"/>
      <c r="CX6" s="644"/>
      <c r="CY6" s="645"/>
      <c r="CZ6" s="754">
        <v>0.7</v>
      </c>
      <c r="DA6" s="723"/>
      <c r="DB6" s="723"/>
      <c r="DC6" s="757"/>
      <c r="DD6" s="649" t="s">
        <v>120</v>
      </c>
      <c r="DE6" s="644"/>
      <c r="DF6" s="644"/>
      <c r="DG6" s="644"/>
      <c r="DH6" s="644"/>
      <c r="DI6" s="644"/>
      <c r="DJ6" s="644"/>
      <c r="DK6" s="644"/>
      <c r="DL6" s="644"/>
      <c r="DM6" s="644"/>
      <c r="DN6" s="644"/>
      <c r="DO6" s="644"/>
      <c r="DP6" s="645"/>
      <c r="DQ6" s="649">
        <v>92135</v>
      </c>
      <c r="DR6" s="644"/>
      <c r="DS6" s="644"/>
      <c r="DT6" s="644"/>
      <c r="DU6" s="644"/>
      <c r="DV6" s="644"/>
      <c r="DW6" s="644"/>
      <c r="DX6" s="644"/>
      <c r="DY6" s="644"/>
      <c r="DZ6" s="644"/>
      <c r="EA6" s="644"/>
      <c r="EB6" s="644"/>
      <c r="EC6" s="684"/>
    </row>
    <row r="7" spans="2:143" ht="11.25" customHeight="1" x14ac:dyDescent="0.15">
      <c r="B7" s="638" t="s">
        <v>228</v>
      </c>
      <c r="C7" s="639"/>
      <c r="D7" s="639"/>
      <c r="E7" s="639"/>
      <c r="F7" s="639"/>
      <c r="G7" s="639"/>
      <c r="H7" s="639"/>
      <c r="I7" s="639"/>
      <c r="J7" s="639"/>
      <c r="K7" s="639"/>
      <c r="L7" s="639"/>
      <c r="M7" s="639"/>
      <c r="N7" s="639"/>
      <c r="O7" s="639"/>
      <c r="P7" s="639"/>
      <c r="Q7" s="640"/>
      <c r="R7" s="641">
        <v>5435</v>
      </c>
      <c r="S7" s="644"/>
      <c r="T7" s="644"/>
      <c r="U7" s="644"/>
      <c r="V7" s="644"/>
      <c r="W7" s="644"/>
      <c r="X7" s="644"/>
      <c r="Y7" s="645"/>
      <c r="Z7" s="703">
        <v>0</v>
      </c>
      <c r="AA7" s="703"/>
      <c r="AB7" s="703"/>
      <c r="AC7" s="703"/>
      <c r="AD7" s="704">
        <v>5435</v>
      </c>
      <c r="AE7" s="704"/>
      <c r="AF7" s="704"/>
      <c r="AG7" s="704"/>
      <c r="AH7" s="704"/>
      <c r="AI7" s="704"/>
      <c r="AJ7" s="704"/>
      <c r="AK7" s="704"/>
      <c r="AL7" s="646">
        <v>0.1</v>
      </c>
      <c r="AM7" s="647"/>
      <c r="AN7" s="647"/>
      <c r="AO7" s="705"/>
      <c r="AP7" s="638" t="s">
        <v>229</v>
      </c>
      <c r="AQ7" s="639"/>
      <c r="AR7" s="639"/>
      <c r="AS7" s="639"/>
      <c r="AT7" s="639"/>
      <c r="AU7" s="639"/>
      <c r="AV7" s="639"/>
      <c r="AW7" s="639"/>
      <c r="AX7" s="639"/>
      <c r="AY7" s="639"/>
      <c r="AZ7" s="639"/>
      <c r="BA7" s="639"/>
      <c r="BB7" s="639"/>
      <c r="BC7" s="639"/>
      <c r="BD7" s="639"/>
      <c r="BE7" s="639"/>
      <c r="BF7" s="640"/>
      <c r="BG7" s="641">
        <v>1445296</v>
      </c>
      <c r="BH7" s="644"/>
      <c r="BI7" s="644"/>
      <c r="BJ7" s="644"/>
      <c r="BK7" s="644"/>
      <c r="BL7" s="644"/>
      <c r="BM7" s="644"/>
      <c r="BN7" s="645"/>
      <c r="BO7" s="703">
        <v>36.4</v>
      </c>
      <c r="BP7" s="703"/>
      <c r="BQ7" s="703"/>
      <c r="BR7" s="703"/>
      <c r="BS7" s="704" t="s">
        <v>226</v>
      </c>
      <c r="BT7" s="704"/>
      <c r="BU7" s="704"/>
      <c r="BV7" s="704"/>
      <c r="BW7" s="704"/>
      <c r="BX7" s="704"/>
      <c r="BY7" s="704"/>
      <c r="BZ7" s="704"/>
      <c r="CA7" s="704"/>
      <c r="CB7" s="745"/>
      <c r="CD7" s="685" t="s">
        <v>230</v>
      </c>
      <c r="CE7" s="682"/>
      <c r="CF7" s="682"/>
      <c r="CG7" s="682"/>
      <c r="CH7" s="682"/>
      <c r="CI7" s="682"/>
      <c r="CJ7" s="682"/>
      <c r="CK7" s="682"/>
      <c r="CL7" s="682"/>
      <c r="CM7" s="682"/>
      <c r="CN7" s="682"/>
      <c r="CO7" s="682"/>
      <c r="CP7" s="682"/>
      <c r="CQ7" s="683"/>
      <c r="CR7" s="641">
        <v>3947313</v>
      </c>
      <c r="CS7" s="644"/>
      <c r="CT7" s="644"/>
      <c r="CU7" s="644"/>
      <c r="CV7" s="644"/>
      <c r="CW7" s="644"/>
      <c r="CX7" s="644"/>
      <c r="CY7" s="645"/>
      <c r="CZ7" s="703">
        <v>31</v>
      </c>
      <c r="DA7" s="703"/>
      <c r="DB7" s="703"/>
      <c r="DC7" s="703"/>
      <c r="DD7" s="649">
        <v>118638</v>
      </c>
      <c r="DE7" s="644"/>
      <c r="DF7" s="644"/>
      <c r="DG7" s="644"/>
      <c r="DH7" s="644"/>
      <c r="DI7" s="644"/>
      <c r="DJ7" s="644"/>
      <c r="DK7" s="644"/>
      <c r="DL7" s="644"/>
      <c r="DM7" s="644"/>
      <c r="DN7" s="644"/>
      <c r="DO7" s="644"/>
      <c r="DP7" s="645"/>
      <c r="DQ7" s="649">
        <v>3577341</v>
      </c>
      <c r="DR7" s="644"/>
      <c r="DS7" s="644"/>
      <c r="DT7" s="644"/>
      <c r="DU7" s="644"/>
      <c r="DV7" s="644"/>
      <c r="DW7" s="644"/>
      <c r="DX7" s="644"/>
      <c r="DY7" s="644"/>
      <c r="DZ7" s="644"/>
      <c r="EA7" s="644"/>
      <c r="EB7" s="644"/>
      <c r="EC7" s="684"/>
    </row>
    <row r="8" spans="2:143" ht="11.25" customHeight="1" x14ac:dyDescent="0.15">
      <c r="B8" s="638" t="s">
        <v>231</v>
      </c>
      <c r="C8" s="639"/>
      <c r="D8" s="639"/>
      <c r="E8" s="639"/>
      <c r="F8" s="639"/>
      <c r="G8" s="639"/>
      <c r="H8" s="639"/>
      <c r="I8" s="639"/>
      <c r="J8" s="639"/>
      <c r="K8" s="639"/>
      <c r="L8" s="639"/>
      <c r="M8" s="639"/>
      <c r="N8" s="639"/>
      <c r="O8" s="639"/>
      <c r="P8" s="639"/>
      <c r="Q8" s="640"/>
      <c r="R8" s="641">
        <v>13546</v>
      </c>
      <c r="S8" s="644"/>
      <c r="T8" s="644"/>
      <c r="U8" s="644"/>
      <c r="V8" s="644"/>
      <c r="W8" s="644"/>
      <c r="X8" s="644"/>
      <c r="Y8" s="645"/>
      <c r="Z8" s="703">
        <v>0.1</v>
      </c>
      <c r="AA8" s="703"/>
      <c r="AB8" s="703"/>
      <c r="AC8" s="703"/>
      <c r="AD8" s="704">
        <v>13546</v>
      </c>
      <c r="AE8" s="704"/>
      <c r="AF8" s="704"/>
      <c r="AG8" s="704"/>
      <c r="AH8" s="704"/>
      <c r="AI8" s="704"/>
      <c r="AJ8" s="704"/>
      <c r="AK8" s="704"/>
      <c r="AL8" s="646">
        <v>0.2</v>
      </c>
      <c r="AM8" s="647"/>
      <c r="AN8" s="647"/>
      <c r="AO8" s="705"/>
      <c r="AP8" s="638" t="s">
        <v>232</v>
      </c>
      <c r="AQ8" s="639"/>
      <c r="AR8" s="639"/>
      <c r="AS8" s="639"/>
      <c r="AT8" s="639"/>
      <c r="AU8" s="639"/>
      <c r="AV8" s="639"/>
      <c r="AW8" s="639"/>
      <c r="AX8" s="639"/>
      <c r="AY8" s="639"/>
      <c r="AZ8" s="639"/>
      <c r="BA8" s="639"/>
      <c r="BB8" s="639"/>
      <c r="BC8" s="639"/>
      <c r="BD8" s="639"/>
      <c r="BE8" s="639"/>
      <c r="BF8" s="640"/>
      <c r="BG8" s="641">
        <v>34700</v>
      </c>
      <c r="BH8" s="644"/>
      <c r="BI8" s="644"/>
      <c r="BJ8" s="644"/>
      <c r="BK8" s="644"/>
      <c r="BL8" s="644"/>
      <c r="BM8" s="644"/>
      <c r="BN8" s="645"/>
      <c r="BO8" s="703">
        <v>0.9</v>
      </c>
      <c r="BP8" s="703"/>
      <c r="BQ8" s="703"/>
      <c r="BR8" s="703"/>
      <c r="BS8" s="649" t="s">
        <v>226</v>
      </c>
      <c r="BT8" s="644"/>
      <c r="BU8" s="644"/>
      <c r="BV8" s="644"/>
      <c r="BW8" s="644"/>
      <c r="BX8" s="644"/>
      <c r="BY8" s="644"/>
      <c r="BZ8" s="644"/>
      <c r="CA8" s="644"/>
      <c r="CB8" s="684"/>
      <c r="CD8" s="685" t="s">
        <v>233</v>
      </c>
      <c r="CE8" s="682"/>
      <c r="CF8" s="682"/>
      <c r="CG8" s="682"/>
      <c r="CH8" s="682"/>
      <c r="CI8" s="682"/>
      <c r="CJ8" s="682"/>
      <c r="CK8" s="682"/>
      <c r="CL8" s="682"/>
      <c r="CM8" s="682"/>
      <c r="CN8" s="682"/>
      <c r="CO8" s="682"/>
      <c r="CP8" s="682"/>
      <c r="CQ8" s="683"/>
      <c r="CR8" s="641">
        <v>2028257</v>
      </c>
      <c r="CS8" s="644"/>
      <c r="CT8" s="644"/>
      <c r="CU8" s="644"/>
      <c r="CV8" s="644"/>
      <c r="CW8" s="644"/>
      <c r="CX8" s="644"/>
      <c r="CY8" s="645"/>
      <c r="CZ8" s="703">
        <v>15.9</v>
      </c>
      <c r="DA8" s="703"/>
      <c r="DB8" s="703"/>
      <c r="DC8" s="703"/>
      <c r="DD8" s="649">
        <v>138124</v>
      </c>
      <c r="DE8" s="644"/>
      <c r="DF8" s="644"/>
      <c r="DG8" s="644"/>
      <c r="DH8" s="644"/>
      <c r="DI8" s="644"/>
      <c r="DJ8" s="644"/>
      <c r="DK8" s="644"/>
      <c r="DL8" s="644"/>
      <c r="DM8" s="644"/>
      <c r="DN8" s="644"/>
      <c r="DO8" s="644"/>
      <c r="DP8" s="645"/>
      <c r="DQ8" s="649">
        <v>1068824</v>
      </c>
      <c r="DR8" s="644"/>
      <c r="DS8" s="644"/>
      <c r="DT8" s="644"/>
      <c r="DU8" s="644"/>
      <c r="DV8" s="644"/>
      <c r="DW8" s="644"/>
      <c r="DX8" s="644"/>
      <c r="DY8" s="644"/>
      <c r="DZ8" s="644"/>
      <c r="EA8" s="644"/>
      <c r="EB8" s="644"/>
      <c r="EC8" s="684"/>
    </row>
    <row r="9" spans="2:143" ht="11.25" customHeight="1" x14ac:dyDescent="0.15">
      <c r="B9" s="638" t="s">
        <v>234</v>
      </c>
      <c r="C9" s="639"/>
      <c r="D9" s="639"/>
      <c r="E9" s="639"/>
      <c r="F9" s="639"/>
      <c r="G9" s="639"/>
      <c r="H9" s="639"/>
      <c r="I9" s="639"/>
      <c r="J9" s="639"/>
      <c r="K9" s="639"/>
      <c r="L9" s="639"/>
      <c r="M9" s="639"/>
      <c r="N9" s="639"/>
      <c r="O9" s="639"/>
      <c r="P9" s="639"/>
      <c r="Q9" s="640"/>
      <c r="R9" s="641">
        <v>15822</v>
      </c>
      <c r="S9" s="644"/>
      <c r="T9" s="644"/>
      <c r="U9" s="644"/>
      <c r="V9" s="644"/>
      <c r="W9" s="644"/>
      <c r="X9" s="644"/>
      <c r="Y9" s="645"/>
      <c r="Z9" s="703">
        <v>0.1</v>
      </c>
      <c r="AA9" s="703"/>
      <c r="AB9" s="703"/>
      <c r="AC9" s="703"/>
      <c r="AD9" s="704">
        <v>15822</v>
      </c>
      <c r="AE9" s="704"/>
      <c r="AF9" s="704"/>
      <c r="AG9" s="704"/>
      <c r="AH9" s="704"/>
      <c r="AI9" s="704"/>
      <c r="AJ9" s="704"/>
      <c r="AK9" s="704"/>
      <c r="AL9" s="646">
        <v>0.3</v>
      </c>
      <c r="AM9" s="647"/>
      <c r="AN9" s="647"/>
      <c r="AO9" s="705"/>
      <c r="AP9" s="638" t="s">
        <v>235</v>
      </c>
      <c r="AQ9" s="639"/>
      <c r="AR9" s="639"/>
      <c r="AS9" s="639"/>
      <c r="AT9" s="639"/>
      <c r="AU9" s="639"/>
      <c r="AV9" s="639"/>
      <c r="AW9" s="639"/>
      <c r="AX9" s="639"/>
      <c r="AY9" s="639"/>
      <c r="AZ9" s="639"/>
      <c r="BA9" s="639"/>
      <c r="BB9" s="639"/>
      <c r="BC9" s="639"/>
      <c r="BD9" s="639"/>
      <c r="BE9" s="639"/>
      <c r="BF9" s="640"/>
      <c r="BG9" s="641">
        <v>1053170</v>
      </c>
      <c r="BH9" s="644"/>
      <c r="BI9" s="644"/>
      <c r="BJ9" s="644"/>
      <c r="BK9" s="644"/>
      <c r="BL9" s="644"/>
      <c r="BM9" s="644"/>
      <c r="BN9" s="645"/>
      <c r="BO9" s="703">
        <v>26.5</v>
      </c>
      <c r="BP9" s="703"/>
      <c r="BQ9" s="703"/>
      <c r="BR9" s="703"/>
      <c r="BS9" s="649" t="s">
        <v>226</v>
      </c>
      <c r="BT9" s="644"/>
      <c r="BU9" s="644"/>
      <c r="BV9" s="644"/>
      <c r="BW9" s="644"/>
      <c r="BX9" s="644"/>
      <c r="BY9" s="644"/>
      <c r="BZ9" s="644"/>
      <c r="CA9" s="644"/>
      <c r="CB9" s="684"/>
      <c r="CD9" s="685" t="s">
        <v>236</v>
      </c>
      <c r="CE9" s="682"/>
      <c r="CF9" s="682"/>
      <c r="CG9" s="682"/>
      <c r="CH9" s="682"/>
      <c r="CI9" s="682"/>
      <c r="CJ9" s="682"/>
      <c r="CK9" s="682"/>
      <c r="CL9" s="682"/>
      <c r="CM9" s="682"/>
      <c r="CN9" s="682"/>
      <c r="CO9" s="682"/>
      <c r="CP9" s="682"/>
      <c r="CQ9" s="683"/>
      <c r="CR9" s="641">
        <v>923537</v>
      </c>
      <c r="CS9" s="644"/>
      <c r="CT9" s="644"/>
      <c r="CU9" s="644"/>
      <c r="CV9" s="644"/>
      <c r="CW9" s="644"/>
      <c r="CX9" s="644"/>
      <c r="CY9" s="645"/>
      <c r="CZ9" s="703">
        <v>7.3</v>
      </c>
      <c r="DA9" s="703"/>
      <c r="DB9" s="703"/>
      <c r="DC9" s="703"/>
      <c r="DD9" s="649">
        <v>111732</v>
      </c>
      <c r="DE9" s="644"/>
      <c r="DF9" s="644"/>
      <c r="DG9" s="644"/>
      <c r="DH9" s="644"/>
      <c r="DI9" s="644"/>
      <c r="DJ9" s="644"/>
      <c r="DK9" s="644"/>
      <c r="DL9" s="644"/>
      <c r="DM9" s="644"/>
      <c r="DN9" s="644"/>
      <c r="DO9" s="644"/>
      <c r="DP9" s="645"/>
      <c r="DQ9" s="649">
        <v>707769</v>
      </c>
      <c r="DR9" s="644"/>
      <c r="DS9" s="644"/>
      <c r="DT9" s="644"/>
      <c r="DU9" s="644"/>
      <c r="DV9" s="644"/>
      <c r="DW9" s="644"/>
      <c r="DX9" s="644"/>
      <c r="DY9" s="644"/>
      <c r="DZ9" s="644"/>
      <c r="EA9" s="644"/>
      <c r="EB9" s="644"/>
      <c r="EC9" s="684"/>
    </row>
    <row r="10" spans="2:143" ht="11.25" customHeight="1" x14ac:dyDescent="0.15">
      <c r="B10" s="638" t="s">
        <v>237</v>
      </c>
      <c r="C10" s="639"/>
      <c r="D10" s="639"/>
      <c r="E10" s="639"/>
      <c r="F10" s="639"/>
      <c r="G10" s="639"/>
      <c r="H10" s="639"/>
      <c r="I10" s="639"/>
      <c r="J10" s="639"/>
      <c r="K10" s="639"/>
      <c r="L10" s="639"/>
      <c r="M10" s="639"/>
      <c r="N10" s="639"/>
      <c r="O10" s="639"/>
      <c r="P10" s="639"/>
      <c r="Q10" s="640"/>
      <c r="R10" s="641" t="s">
        <v>226</v>
      </c>
      <c r="S10" s="644"/>
      <c r="T10" s="644"/>
      <c r="U10" s="644"/>
      <c r="V10" s="644"/>
      <c r="W10" s="644"/>
      <c r="X10" s="644"/>
      <c r="Y10" s="645"/>
      <c r="Z10" s="703" t="s">
        <v>226</v>
      </c>
      <c r="AA10" s="703"/>
      <c r="AB10" s="703"/>
      <c r="AC10" s="703"/>
      <c r="AD10" s="704" t="s">
        <v>120</v>
      </c>
      <c r="AE10" s="704"/>
      <c r="AF10" s="704"/>
      <c r="AG10" s="704"/>
      <c r="AH10" s="704"/>
      <c r="AI10" s="704"/>
      <c r="AJ10" s="704"/>
      <c r="AK10" s="704"/>
      <c r="AL10" s="646" t="s">
        <v>120</v>
      </c>
      <c r="AM10" s="647"/>
      <c r="AN10" s="647"/>
      <c r="AO10" s="705"/>
      <c r="AP10" s="638" t="s">
        <v>238</v>
      </c>
      <c r="AQ10" s="639"/>
      <c r="AR10" s="639"/>
      <c r="AS10" s="639"/>
      <c r="AT10" s="639"/>
      <c r="AU10" s="639"/>
      <c r="AV10" s="639"/>
      <c r="AW10" s="639"/>
      <c r="AX10" s="639"/>
      <c r="AY10" s="639"/>
      <c r="AZ10" s="639"/>
      <c r="BA10" s="639"/>
      <c r="BB10" s="639"/>
      <c r="BC10" s="639"/>
      <c r="BD10" s="639"/>
      <c r="BE10" s="639"/>
      <c r="BF10" s="640"/>
      <c r="BG10" s="641">
        <v>65836</v>
      </c>
      <c r="BH10" s="644"/>
      <c r="BI10" s="644"/>
      <c r="BJ10" s="644"/>
      <c r="BK10" s="644"/>
      <c r="BL10" s="644"/>
      <c r="BM10" s="644"/>
      <c r="BN10" s="645"/>
      <c r="BO10" s="703">
        <v>1.7</v>
      </c>
      <c r="BP10" s="703"/>
      <c r="BQ10" s="703"/>
      <c r="BR10" s="703"/>
      <c r="BS10" s="649" t="s">
        <v>167</v>
      </c>
      <c r="BT10" s="644"/>
      <c r="BU10" s="644"/>
      <c r="BV10" s="644"/>
      <c r="BW10" s="644"/>
      <c r="BX10" s="644"/>
      <c r="BY10" s="644"/>
      <c r="BZ10" s="644"/>
      <c r="CA10" s="644"/>
      <c r="CB10" s="684"/>
      <c r="CD10" s="685" t="s">
        <v>239</v>
      </c>
      <c r="CE10" s="682"/>
      <c r="CF10" s="682"/>
      <c r="CG10" s="682"/>
      <c r="CH10" s="682"/>
      <c r="CI10" s="682"/>
      <c r="CJ10" s="682"/>
      <c r="CK10" s="682"/>
      <c r="CL10" s="682"/>
      <c r="CM10" s="682"/>
      <c r="CN10" s="682"/>
      <c r="CO10" s="682"/>
      <c r="CP10" s="682"/>
      <c r="CQ10" s="683"/>
      <c r="CR10" s="641">
        <v>29588</v>
      </c>
      <c r="CS10" s="644"/>
      <c r="CT10" s="644"/>
      <c r="CU10" s="644"/>
      <c r="CV10" s="644"/>
      <c r="CW10" s="644"/>
      <c r="CX10" s="644"/>
      <c r="CY10" s="645"/>
      <c r="CZ10" s="703">
        <v>0.2</v>
      </c>
      <c r="DA10" s="703"/>
      <c r="DB10" s="703"/>
      <c r="DC10" s="703"/>
      <c r="DD10" s="649" t="s">
        <v>120</v>
      </c>
      <c r="DE10" s="644"/>
      <c r="DF10" s="644"/>
      <c r="DG10" s="644"/>
      <c r="DH10" s="644"/>
      <c r="DI10" s="644"/>
      <c r="DJ10" s="644"/>
      <c r="DK10" s="644"/>
      <c r="DL10" s="644"/>
      <c r="DM10" s="644"/>
      <c r="DN10" s="644"/>
      <c r="DO10" s="644"/>
      <c r="DP10" s="645"/>
      <c r="DQ10" s="649">
        <v>5999</v>
      </c>
      <c r="DR10" s="644"/>
      <c r="DS10" s="644"/>
      <c r="DT10" s="644"/>
      <c r="DU10" s="644"/>
      <c r="DV10" s="644"/>
      <c r="DW10" s="644"/>
      <c r="DX10" s="644"/>
      <c r="DY10" s="644"/>
      <c r="DZ10" s="644"/>
      <c r="EA10" s="644"/>
      <c r="EB10" s="644"/>
      <c r="EC10" s="684"/>
    </row>
    <row r="11" spans="2:143" ht="11.25" customHeight="1" x14ac:dyDescent="0.15">
      <c r="B11" s="638" t="s">
        <v>240</v>
      </c>
      <c r="C11" s="639"/>
      <c r="D11" s="639"/>
      <c r="E11" s="639"/>
      <c r="F11" s="639"/>
      <c r="G11" s="639"/>
      <c r="H11" s="639"/>
      <c r="I11" s="639"/>
      <c r="J11" s="639"/>
      <c r="K11" s="639"/>
      <c r="L11" s="639"/>
      <c r="M11" s="639"/>
      <c r="N11" s="639"/>
      <c r="O11" s="639"/>
      <c r="P11" s="639"/>
      <c r="Q11" s="640"/>
      <c r="R11" s="641" t="s">
        <v>226</v>
      </c>
      <c r="S11" s="644"/>
      <c r="T11" s="644"/>
      <c r="U11" s="644"/>
      <c r="V11" s="644"/>
      <c r="W11" s="644"/>
      <c r="X11" s="644"/>
      <c r="Y11" s="645"/>
      <c r="Z11" s="703" t="s">
        <v>167</v>
      </c>
      <c r="AA11" s="703"/>
      <c r="AB11" s="703"/>
      <c r="AC11" s="703"/>
      <c r="AD11" s="704" t="s">
        <v>226</v>
      </c>
      <c r="AE11" s="704"/>
      <c r="AF11" s="704"/>
      <c r="AG11" s="704"/>
      <c r="AH11" s="704"/>
      <c r="AI11" s="704"/>
      <c r="AJ11" s="704"/>
      <c r="AK11" s="704"/>
      <c r="AL11" s="646" t="s">
        <v>226</v>
      </c>
      <c r="AM11" s="647"/>
      <c r="AN11" s="647"/>
      <c r="AO11" s="705"/>
      <c r="AP11" s="638" t="s">
        <v>241</v>
      </c>
      <c r="AQ11" s="639"/>
      <c r="AR11" s="639"/>
      <c r="AS11" s="639"/>
      <c r="AT11" s="639"/>
      <c r="AU11" s="639"/>
      <c r="AV11" s="639"/>
      <c r="AW11" s="639"/>
      <c r="AX11" s="639"/>
      <c r="AY11" s="639"/>
      <c r="AZ11" s="639"/>
      <c r="BA11" s="639"/>
      <c r="BB11" s="639"/>
      <c r="BC11" s="639"/>
      <c r="BD11" s="639"/>
      <c r="BE11" s="639"/>
      <c r="BF11" s="640"/>
      <c r="BG11" s="641">
        <v>291590</v>
      </c>
      <c r="BH11" s="644"/>
      <c r="BI11" s="644"/>
      <c r="BJ11" s="644"/>
      <c r="BK11" s="644"/>
      <c r="BL11" s="644"/>
      <c r="BM11" s="644"/>
      <c r="BN11" s="645"/>
      <c r="BO11" s="703">
        <v>7.3</v>
      </c>
      <c r="BP11" s="703"/>
      <c r="BQ11" s="703"/>
      <c r="BR11" s="703"/>
      <c r="BS11" s="649" t="s">
        <v>120</v>
      </c>
      <c r="BT11" s="644"/>
      <c r="BU11" s="644"/>
      <c r="BV11" s="644"/>
      <c r="BW11" s="644"/>
      <c r="BX11" s="644"/>
      <c r="BY11" s="644"/>
      <c r="BZ11" s="644"/>
      <c r="CA11" s="644"/>
      <c r="CB11" s="684"/>
      <c r="CD11" s="685" t="s">
        <v>242</v>
      </c>
      <c r="CE11" s="682"/>
      <c r="CF11" s="682"/>
      <c r="CG11" s="682"/>
      <c r="CH11" s="682"/>
      <c r="CI11" s="682"/>
      <c r="CJ11" s="682"/>
      <c r="CK11" s="682"/>
      <c r="CL11" s="682"/>
      <c r="CM11" s="682"/>
      <c r="CN11" s="682"/>
      <c r="CO11" s="682"/>
      <c r="CP11" s="682"/>
      <c r="CQ11" s="683"/>
      <c r="CR11" s="641">
        <v>307428</v>
      </c>
      <c r="CS11" s="644"/>
      <c r="CT11" s="644"/>
      <c r="CU11" s="644"/>
      <c r="CV11" s="644"/>
      <c r="CW11" s="644"/>
      <c r="CX11" s="644"/>
      <c r="CY11" s="645"/>
      <c r="CZ11" s="703">
        <v>2.4</v>
      </c>
      <c r="DA11" s="703"/>
      <c r="DB11" s="703"/>
      <c r="DC11" s="703"/>
      <c r="DD11" s="649">
        <v>186154</v>
      </c>
      <c r="DE11" s="644"/>
      <c r="DF11" s="644"/>
      <c r="DG11" s="644"/>
      <c r="DH11" s="644"/>
      <c r="DI11" s="644"/>
      <c r="DJ11" s="644"/>
      <c r="DK11" s="644"/>
      <c r="DL11" s="644"/>
      <c r="DM11" s="644"/>
      <c r="DN11" s="644"/>
      <c r="DO11" s="644"/>
      <c r="DP11" s="645"/>
      <c r="DQ11" s="649">
        <v>179948</v>
      </c>
      <c r="DR11" s="644"/>
      <c r="DS11" s="644"/>
      <c r="DT11" s="644"/>
      <c r="DU11" s="644"/>
      <c r="DV11" s="644"/>
      <c r="DW11" s="644"/>
      <c r="DX11" s="644"/>
      <c r="DY11" s="644"/>
      <c r="DZ11" s="644"/>
      <c r="EA11" s="644"/>
      <c r="EB11" s="644"/>
      <c r="EC11" s="684"/>
    </row>
    <row r="12" spans="2:143" ht="11.25" customHeight="1" x14ac:dyDescent="0.15">
      <c r="B12" s="638" t="s">
        <v>243</v>
      </c>
      <c r="C12" s="639"/>
      <c r="D12" s="639"/>
      <c r="E12" s="639"/>
      <c r="F12" s="639"/>
      <c r="G12" s="639"/>
      <c r="H12" s="639"/>
      <c r="I12" s="639"/>
      <c r="J12" s="639"/>
      <c r="K12" s="639"/>
      <c r="L12" s="639"/>
      <c r="M12" s="639"/>
      <c r="N12" s="639"/>
      <c r="O12" s="639"/>
      <c r="P12" s="639"/>
      <c r="Q12" s="640"/>
      <c r="R12" s="641">
        <v>388211</v>
      </c>
      <c r="S12" s="644"/>
      <c r="T12" s="644"/>
      <c r="U12" s="644"/>
      <c r="V12" s="644"/>
      <c r="W12" s="644"/>
      <c r="X12" s="644"/>
      <c r="Y12" s="645"/>
      <c r="Z12" s="703">
        <v>2.8</v>
      </c>
      <c r="AA12" s="703"/>
      <c r="AB12" s="703"/>
      <c r="AC12" s="703"/>
      <c r="AD12" s="704">
        <v>388211</v>
      </c>
      <c r="AE12" s="704"/>
      <c r="AF12" s="704"/>
      <c r="AG12" s="704"/>
      <c r="AH12" s="704"/>
      <c r="AI12" s="704"/>
      <c r="AJ12" s="704"/>
      <c r="AK12" s="704"/>
      <c r="AL12" s="646">
        <v>7</v>
      </c>
      <c r="AM12" s="647"/>
      <c r="AN12" s="647"/>
      <c r="AO12" s="705"/>
      <c r="AP12" s="638" t="s">
        <v>244</v>
      </c>
      <c r="AQ12" s="639"/>
      <c r="AR12" s="639"/>
      <c r="AS12" s="639"/>
      <c r="AT12" s="639"/>
      <c r="AU12" s="639"/>
      <c r="AV12" s="639"/>
      <c r="AW12" s="639"/>
      <c r="AX12" s="639"/>
      <c r="AY12" s="639"/>
      <c r="AZ12" s="639"/>
      <c r="BA12" s="639"/>
      <c r="BB12" s="639"/>
      <c r="BC12" s="639"/>
      <c r="BD12" s="639"/>
      <c r="BE12" s="639"/>
      <c r="BF12" s="640"/>
      <c r="BG12" s="641">
        <v>2338019</v>
      </c>
      <c r="BH12" s="644"/>
      <c r="BI12" s="644"/>
      <c r="BJ12" s="644"/>
      <c r="BK12" s="644"/>
      <c r="BL12" s="644"/>
      <c r="BM12" s="644"/>
      <c r="BN12" s="645"/>
      <c r="BO12" s="703">
        <v>58.8</v>
      </c>
      <c r="BP12" s="703"/>
      <c r="BQ12" s="703"/>
      <c r="BR12" s="703"/>
      <c r="BS12" s="649" t="s">
        <v>226</v>
      </c>
      <c r="BT12" s="644"/>
      <c r="BU12" s="644"/>
      <c r="BV12" s="644"/>
      <c r="BW12" s="644"/>
      <c r="BX12" s="644"/>
      <c r="BY12" s="644"/>
      <c r="BZ12" s="644"/>
      <c r="CA12" s="644"/>
      <c r="CB12" s="684"/>
      <c r="CD12" s="685" t="s">
        <v>245</v>
      </c>
      <c r="CE12" s="682"/>
      <c r="CF12" s="682"/>
      <c r="CG12" s="682"/>
      <c r="CH12" s="682"/>
      <c r="CI12" s="682"/>
      <c r="CJ12" s="682"/>
      <c r="CK12" s="682"/>
      <c r="CL12" s="682"/>
      <c r="CM12" s="682"/>
      <c r="CN12" s="682"/>
      <c r="CO12" s="682"/>
      <c r="CP12" s="682"/>
      <c r="CQ12" s="683"/>
      <c r="CR12" s="641">
        <v>455521</v>
      </c>
      <c r="CS12" s="644"/>
      <c r="CT12" s="644"/>
      <c r="CU12" s="644"/>
      <c r="CV12" s="644"/>
      <c r="CW12" s="644"/>
      <c r="CX12" s="644"/>
      <c r="CY12" s="645"/>
      <c r="CZ12" s="703">
        <v>3.6</v>
      </c>
      <c r="DA12" s="703"/>
      <c r="DB12" s="703"/>
      <c r="DC12" s="703"/>
      <c r="DD12" s="649">
        <v>195454</v>
      </c>
      <c r="DE12" s="644"/>
      <c r="DF12" s="644"/>
      <c r="DG12" s="644"/>
      <c r="DH12" s="644"/>
      <c r="DI12" s="644"/>
      <c r="DJ12" s="644"/>
      <c r="DK12" s="644"/>
      <c r="DL12" s="644"/>
      <c r="DM12" s="644"/>
      <c r="DN12" s="644"/>
      <c r="DO12" s="644"/>
      <c r="DP12" s="645"/>
      <c r="DQ12" s="649">
        <v>319759</v>
      </c>
      <c r="DR12" s="644"/>
      <c r="DS12" s="644"/>
      <c r="DT12" s="644"/>
      <c r="DU12" s="644"/>
      <c r="DV12" s="644"/>
      <c r="DW12" s="644"/>
      <c r="DX12" s="644"/>
      <c r="DY12" s="644"/>
      <c r="DZ12" s="644"/>
      <c r="EA12" s="644"/>
      <c r="EB12" s="644"/>
      <c r="EC12" s="684"/>
    </row>
    <row r="13" spans="2:143" ht="11.25" customHeight="1" x14ac:dyDescent="0.15">
      <c r="B13" s="638" t="s">
        <v>246</v>
      </c>
      <c r="C13" s="639"/>
      <c r="D13" s="639"/>
      <c r="E13" s="639"/>
      <c r="F13" s="639"/>
      <c r="G13" s="639"/>
      <c r="H13" s="639"/>
      <c r="I13" s="639"/>
      <c r="J13" s="639"/>
      <c r="K13" s="639"/>
      <c r="L13" s="639"/>
      <c r="M13" s="639"/>
      <c r="N13" s="639"/>
      <c r="O13" s="639"/>
      <c r="P13" s="639"/>
      <c r="Q13" s="640"/>
      <c r="R13" s="641">
        <v>214041</v>
      </c>
      <c r="S13" s="644"/>
      <c r="T13" s="644"/>
      <c r="U13" s="644"/>
      <c r="V13" s="644"/>
      <c r="W13" s="644"/>
      <c r="X13" s="644"/>
      <c r="Y13" s="645"/>
      <c r="Z13" s="703">
        <v>1.6</v>
      </c>
      <c r="AA13" s="703"/>
      <c r="AB13" s="703"/>
      <c r="AC13" s="703"/>
      <c r="AD13" s="704">
        <v>214041</v>
      </c>
      <c r="AE13" s="704"/>
      <c r="AF13" s="704"/>
      <c r="AG13" s="704"/>
      <c r="AH13" s="704"/>
      <c r="AI13" s="704"/>
      <c r="AJ13" s="704"/>
      <c r="AK13" s="704"/>
      <c r="AL13" s="646">
        <v>3.9</v>
      </c>
      <c r="AM13" s="647"/>
      <c r="AN13" s="647"/>
      <c r="AO13" s="705"/>
      <c r="AP13" s="638" t="s">
        <v>247</v>
      </c>
      <c r="AQ13" s="639"/>
      <c r="AR13" s="639"/>
      <c r="AS13" s="639"/>
      <c r="AT13" s="639"/>
      <c r="AU13" s="639"/>
      <c r="AV13" s="639"/>
      <c r="AW13" s="639"/>
      <c r="AX13" s="639"/>
      <c r="AY13" s="639"/>
      <c r="AZ13" s="639"/>
      <c r="BA13" s="639"/>
      <c r="BB13" s="639"/>
      <c r="BC13" s="639"/>
      <c r="BD13" s="639"/>
      <c r="BE13" s="639"/>
      <c r="BF13" s="640"/>
      <c r="BG13" s="641">
        <v>2323835</v>
      </c>
      <c r="BH13" s="644"/>
      <c r="BI13" s="644"/>
      <c r="BJ13" s="644"/>
      <c r="BK13" s="644"/>
      <c r="BL13" s="644"/>
      <c r="BM13" s="644"/>
      <c r="BN13" s="645"/>
      <c r="BO13" s="703">
        <v>58.4</v>
      </c>
      <c r="BP13" s="703"/>
      <c r="BQ13" s="703"/>
      <c r="BR13" s="703"/>
      <c r="BS13" s="649" t="s">
        <v>120</v>
      </c>
      <c r="BT13" s="644"/>
      <c r="BU13" s="644"/>
      <c r="BV13" s="644"/>
      <c r="BW13" s="644"/>
      <c r="BX13" s="644"/>
      <c r="BY13" s="644"/>
      <c r="BZ13" s="644"/>
      <c r="CA13" s="644"/>
      <c r="CB13" s="684"/>
      <c r="CD13" s="685" t="s">
        <v>248</v>
      </c>
      <c r="CE13" s="682"/>
      <c r="CF13" s="682"/>
      <c r="CG13" s="682"/>
      <c r="CH13" s="682"/>
      <c r="CI13" s="682"/>
      <c r="CJ13" s="682"/>
      <c r="CK13" s="682"/>
      <c r="CL13" s="682"/>
      <c r="CM13" s="682"/>
      <c r="CN13" s="682"/>
      <c r="CO13" s="682"/>
      <c r="CP13" s="682"/>
      <c r="CQ13" s="683"/>
      <c r="CR13" s="641">
        <v>2379304</v>
      </c>
      <c r="CS13" s="644"/>
      <c r="CT13" s="644"/>
      <c r="CU13" s="644"/>
      <c r="CV13" s="644"/>
      <c r="CW13" s="644"/>
      <c r="CX13" s="644"/>
      <c r="CY13" s="645"/>
      <c r="CZ13" s="703">
        <v>18.7</v>
      </c>
      <c r="DA13" s="703"/>
      <c r="DB13" s="703"/>
      <c r="DC13" s="703"/>
      <c r="DD13" s="649">
        <v>1830568</v>
      </c>
      <c r="DE13" s="644"/>
      <c r="DF13" s="644"/>
      <c r="DG13" s="644"/>
      <c r="DH13" s="644"/>
      <c r="DI13" s="644"/>
      <c r="DJ13" s="644"/>
      <c r="DK13" s="644"/>
      <c r="DL13" s="644"/>
      <c r="DM13" s="644"/>
      <c r="DN13" s="644"/>
      <c r="DO13" s="644"/>
      <c r="DP13" s="645"/>
      <c r="DQ13" s="649">
        <v>1106547</v>
      </c>
      <c r="DR13" s="644"/>
      <c r="DS13" s="644"/>
      <c r="DT13" s="644"/>
      <c r="DU13" s="644"/>
      <c r="DV13" s="644"/>
      <c r="DW13" s="644"/>
      <c r="DX13" s="644"/>
      <c r="DY13" s="644"/>
      <c r="DZ13" s="644"/>
      <c r="EA13" s="644"/>
      <c r="EB13" s="644"/>
      <c r="EC13" s="684"/>
    </row>
    <row r="14" spans="2:143" ht="11.25" customHeight="1" x14ac:dyDescent="0.15">
      <c r="B14" s="638" t="s">
        <v>249</v>
      </c>
      <c r="C14" s="639"/>
      <c r="D14" s="639"/>
      <c r="E14" s="639"/>
      <c r="F14" s="639"/>
      <c r="G14" s="639"/>
      <c r="H14" s="639"/>
      <c r="I14" s="639"/>
      <c r="J14" s="639"/>
      <c r="K14" s="639"/>
      <c r="L14" s="639"/>
      <c r="M14" s="639"/>
      <c r="N14" s="639"/>
      <c r="O14" s="639"/>
      <c r="P14" s="639"/>
      <c r="Q14" s="640"/>
      <c r="R14" s="641" t="s">
        <v>226</v>
      </c>
      <c r="S14" s="644"/>
      <c r="T14" s="644"/>
      <c r="U14" s="644"/>
      <c r="V14" s="644"/>
      <c r="W14" s="644"/>
      <c r="X14" s="644"/>
      <c r="Y14" s="645"/>
      <c r="Z14" s="703" t="s">
        <v>120</v>
      </c>
      <c r="AA14" s="703"/>
      <c r="AB14" s="703"/>
      <c r="AC14" s="703"/>
      <c r="AD14" s="704" t="s">
        <v>226</v>
      </c>
      <c r="AE14" s="704"/>
      <c r="AF14" s="704"/>
      <c r="AG14" s="704"/>
      <c r="AH14" s="704"/>
      <c r="AI14" s="704"/>
      <c r="AJ14" s="704"/>
      <c r="AK14" s="704"/>
      <c r="AL14" s="646" t="s">
        <v>226</v>
      </c>
      <c r="AM14" s="647"/>
      <c r="AN14" s="647"/>
      <c r="AO14" s="705"/>
      <c r="AP14" s="638" t="s">
        <v>250</v>
      </c>
      <c r="AQ14" s="639"/>
      <c r="AR14" s="639"/>
      <c r="AS14" s="639"/>
      <c r="AT14" s="639"/>
      <c r="AU14" s="639"/>
      <c r="AV14" s="639"/>
      <c r="AW14" s="639"/>
      <c r="AX14" s="639"/>
      <c r="AY14" s="639"/>
      <c r="AZ14" s="639"/>
      <c r="BA14" s="639"/>
      <c r="BB14" s="639"/>
      <c r="BC14" s="639"/>
      <c r="BD14" s="639"/>
      <c r="BE14" s="639"/>
      <c r="BF14" s="640"/>
      <c r="BG14" s="641">
        <v>51409</v>
      </c>
      <c r="BH14" s="644"/>
      <c r="BI14" s="644"/>
      <c r="BJ14" s="644"/>
      <c r="BK14" s="644"/>
      <c r="BL14" s="644"/>
      <c r="BM14" s="644"/>
      <c r="BN14" s="645"/>
      <c r="BO14" s="703">
        <v>1.3</v>
      </c>
      <c r="BP14" s="703"/>
      <c r="BQ14" s="703"/>
      <c r="BR14" s="703"/>
      <c r="BS14" s="649" t="s">
        <v>120</v>
      </c>
      <c r="BT14" s="644"/>
      <c r="BU14" s="644"/>
      <c r="BV14" s="644"/>
      <c r="BW14" s="644"/>
      <c r="BX14" s="644"/>
      <c r="BY14" s="644"/>
      <c r="BZ14" s="644"/>
      <c r="CA14" s="644"/>
      <c r="CB14" s="684"/>
      <c r="CD14" s="685" t="s">
        <v>251</v>
      </c>
      <c r="CE14" s="682"/>
      <c r="CF14" s="682"/>
      <c r="CG14" s="682"/>
      <c r="CH14" s="682"/>
      <c r="CI14" s="682"/>
      <c r="CJ14" s="682"/>
      <c r="CK14" s="682"/>
      <c r="CL14" s="682"/>
      <c r="CM14" s="682"/>
      <c r="CN14" s="682"/>
      <c r="CO14" s="682"/>
      <c r="CP14" s="682"/>
      <c r="CQ14" s="683"/>
      <c r="CR14" s="641">
        <v>411657</v>
      </c>
      <c r="CS14" s="644"/>
      <c r="CT14" s="644"/>
      <c r="CU14" s="644"/>
      <c r="CV14" s="644"/>
      <c r="CW14" s="644"/>
      <c r="CX14" s="644"/>
      <c r="CY14" s="645"/>
      <c r="CZ14" s="703">
        <v>3.2</v>
      </c>
      <c r="DA14" s="703"/>
      <c r="DB14" s="703"/>
      <c r="DC14" s="703"/>
      <c r="DD14" s="649">
        <v>17165</v>
      </c>
      <c r="DE14" s="644"/>
      <c r="DF14" s="644"/>
      <c r="DG14" s="644"/>
      <c r="DH14" s="644"/>
      <c r="DI14" s="644"/>
      <c r="DJ14" s="644"/>
      <c r="DK14" s="644"/>
      <c r="DL14" s="644"/>
      <c r="DM14" s="644"/>
      <c r="DN14" s="644"/>
      <c r="DO14" s="644"/>
      <c r="DP14" s="645"/>
      <c r="DQ14" s="649">
        <v>390112</v>
      </c>
      <c r="DR14" s="644"/>
      <c r="DS14" s="644"/>
      <c r="DT14" s="644"/>
      <c r="DU14" s="644"/>
      <c r="DV14" s="644"/>
      <c r="DW14" s="644"/>
      <c r="DX14" s="644"/>
      <c r="DY14" s="644"/>
      <c r="DZ14" s="644"/>
      <c r="EA14" s="644"/>
      <c r="EB14" s="644"/>
      <c r="EC14" s="684"/>
    </row>
    <row r="15" spans="2:143" ht="11.25" customHeight="1" x14ac:dyDescent="0.15">
      <c r="B15" s="638" t="s">
        <v>252</v>
      </c>
      <c r="C15" s="639"/>
      <c r="D15" s="639"/>
      <c r="E15" s="639"/>
      <c r="F15" s="639"/>
      <c r="G15" s="639"/>
      <c r="H15" s="639"/>
      <c r="I15" s="639"/>
      <c r="J15" s="639"/>
      <c r="K15" s="639"/>
      <c r="L15" s="639"/>
      <c r="M15" s="639"/>
      <c r="N15" s="639"/>
      <c r="O15" s="639"/>
      <c r="P15" s="639"/>
      <c r="Q15" s="640"/>
      <c r="R15" s="641">
        <v>36503</v>
      </c>
      <c r="S15" s="644"/>
      <c r="T15" s="644"/>
      <c r="U15" s="644"/>
      <c r="V15" s="644"/>
      <c r="W15" s="644"/>
      <c r="X15" s="644"/>
      <c r="Y15" s="645"/>
      <c r="Z15" s="703">
        <v>0.3</v>
      </c>
      <c r="AA15" s="703"/>
      <c r="AB15" s="703"/>
      <c r="AC15" s="703"/>
      <c r="AD15" s="704">
        <v>36503</v>
      </c>
      <c r="AE15" s="704"/>
      <c r="AF15" s="704"/>
      <c r="AG15" s="704"/>
      <c r="AH15" s="704"/>
      <c r="AI15" s="704"/>
      <c r="AJ15" s="704"/>
      <c r="AK15" s="704"/>
      <c r="AL15" s="646">
        <v>0.7</v>
      </c>
      <c r="AM15" s="647"/>
      <c r="AN15" s="647"/>
      <c r="AO15" s="705"/>
      <c r="AP15" s="638" t="s">
        <v>253</v>
      </c>
      <c r="AQ15" s="639"/>
      <c r="AR15" s="639"/>
      <c r="AS15" s="639"/>
      <c r="AT15" s="639"/>
      <c r="AU15" s="639"/>
      <c r="AV15" s="639"/>
      <c r="AW15" s="639"/>
      <c r="AX15" s="639"/>
      <c r="AY15" s="639"/>
      <c r="AZ15" s="639"/>
      <c r="BA15" s="639"/>
      <c r="BB15" s="639"/>
      <c r="BC15" s="639"/>
      <c r="BD15" s="639"/>
      <c r="BE15" s="639"/>
      <c r="BF15" s="640"/>
      <c r="BG15" s="641">
        <v>138220</v>
      </c>
      <c r="BH15" s="644"/>
      <c r="BI15" s="644"/>
      <c r="BJ15" s="644"/>
      <c r="BK15" s="644"/>
      <c r="BL15" s="644"/>
      <c r="BM15" s="644"/>
      <c r="BN15" s="645"/>
      <c r="BO15" s="703">
        <v>3.5</v>
      </c>
      <c r="BP15" s="703"/>
      <c r="BQ15" s="703"/>
      <c r="BR15" s="703"/>
      <c r="BS15" s="649" t="s">
        <v>167</v>
      </c>
      <c r="BT15" s="644"/>
      <c r="BU15" s="644"/>
      <c r="BV15" s="644"/>
      <c r="BW15" s="644"/>
      <c r="BX15" s="644"/>
      <c r="BY15" s="644"/>
      <c r="BZ15" s="644"/>
      <c r="CA15" s="644"/>
      <c r="CB15" s="684"/>
      <c r="CD15" s="685" t="s">
        <v>254</v>
      </c>
      <c r="CE15" s="682"/>
      <c r="CF15" s="682"/>
      <c r="CG15" s="682"/>
      <c r="CH15" s="682"/>
      <c r="CI15" s="682"/>
      <c r="CJ15" s="682"/>
      <c r="CK15" s="682"/>
      <c r="CL15" s="682"/>
      <c r="CM15" s="682"/>
      <c r="CN15" s="682"/>
      <c r="CO15" s="682"/>
      <c r="CP15" s="682"/>
      <c r="CQ15" s="683"/>
      <c r="CR15" s="641">
        <v>1252114</v>
      </c>
      <c r="CS15" s="644"/>
      <c r="CT15" s="644"/>
      <c r="CU15" s="644"/>
      <c r="CV15" s="644"/>
      <c r="CW15" s="644"/>
      <c r="CX15" s="644"/>
      <c r="CY15" s="645"/>
      <c r="CZ15" s="703">
        <v>9.8000000000000007</v>
      </c>
      <c r="DA15" s="703"/>
      <c r="DB15" s="703"/>
      <c r="DC15" s="703"/>
      <c r="DD15" s="649">
        <v>148156</v>
      </c>
      <c r="DE15" s="644"/>
      <c r="DF15" s="644"/>
      <c r="DG15" s="644"/>
      <c r="DH15" s="644"/>
      <c r="DI15" s="644"/>
      <c r="DJ15" s="644"/>
      <c r="DK15" s="644"/>
      <c r="DL15" s="644"/>
      <c r="DM15" s="644"/>
      <c r="DN15" s="644"/>
      <c r="DO15" s="644"/>
      <c r="DP15" s="645"/>
      <c r="DQ15" s="649">
        <v>1052448</v>
      </c>
      <c r="DR15" s="644"/>
      <c r="DS15" s="644"/>
      <c r="DT15" s="644"/>
      <c r="DU15" s="644"/>
      <c r="DV15" s="644"/>
      <c r="DW15" s="644"/>
      <c r="DX15" s="644"/>
      <c r="DY15" s="644"/>
      <c r="DZ15" s="644"/>
      <c r="EA15" s="644"/>
      <c r="EB15" s="644"/>
      <c r="EC15" s="684"/>
    </row>
    <row r="16" spans="2:143" ht="11.25" customHeight="1" x14ac:dyDescent="0.15">
      <c r="B16" s="638" t="s">
        <v>255</v>
      </c>
      <c r="C16" s="639"/>
      <c r="D16" s="639"/>
      <c r="E16" s="639"/>
      <c r="F16" s="639"/>
      <c r="G16" s="639"/>
      <c r="H16" s="639"/>
      <c r="I16" s="639"/>
      <c r="J16" s="639"/>
      <c r="K16" s="639"/>
      <c r="L16" s="639"/>
      <c r="M16" s="639"/>
      <c r="N16" s="639"/>
      <c r="O16" s="639"/>
      <c r="P16" s="639"/>
      <c r="Q16" s="640"/>
      <c r="R16" s="641" t="s">
        <v>120</v>
      </c>
      <c r="S16" s="644"/>
      <c r="T16" s="644"/>
      <c r="U16" s="644"/>
      <c r="V16" s="644"/>
      <c r="W16" s="644"/>
      <c r="X16" s="644"/>
      <c r="Y16" s="645"/>
      <c r="Z16" s="703" t="s">
        <v>226</v>
      </c>
      <c r="AA16" s="703"/>
      <c r="AB16" s="703"/>
      <c r="AC16" s="703"/>
      <c r="AD16" s="704" t="s">
        <v>167</v>
      </c>
      <c r="AE16" s="704"/>
      <c r="AF16" s="704"/>
      <c r="AG16" s="704"/>
      <c r="AH16" s="704"/>
      <c r="AI16" s="704"/>
      <c r="AJ16" s="704"/>
      <c r="AK16" s="704"/>
      <c r="AL16" s="646" t="s">
        <v>167</v>
      </c>
      <c r="AM16" s="647"/>
      <c r="AN16" s="647"/>
      <c r="AO16" s="705"/>
      <c r="AP16" s="638" t="s">
        <v>256</v>
      </c>
      <c r="AQ16" s="639"/>
      <c r="AR16" s="639"/>
      <c r="AS16" s="639"/>
      <c r="AT16" s="639"/>
      <c r="AU16" s="639"/>
      <c r="AV16" s="639"/>
      <c r="AW16" s="639"/>
      <c r="AX16" s="639"/>
      <c r="AY16" s="639"/>
      <c r="AZ16" s="639"/>
      <c r="BA16" s="639"/>
      <c r="BB16" s="639"/>
      <c r="BC16" s="639"/>
      <c r="BD16" s="639"/>
      <c r="BE16" s="639"/>
      <c r="BF16" s="640"/>
      <c r="BG16" s="641" t="s">
        <v>226</v>
      </c>
      <c r="BH16" s="644"/>
      <c r="BI16" s="644"/>
      <c r="BJ16" s="644"/>
      <c r="BK16" s="644"/>
      <c r="BL16" s="644"/>
      <c r="BM16" s="644"/>
      <c r="BN16" s="645"/>
      <c r="BO16" s="703" t="s">
        <v>120</v>
      </c>
      <c r="BP16" s="703"/>
      <c r="BQ16" s="703"/>
      <c r="BR16" s="703"/>
      <c r="BS16" s="649" t="s">
        <v>167</v>
      </c>
      <c r="BT16" s="644"/>
      <c r="BU16" s="644"/>
      <c r="BV16" s="644"/>
      <c r="BW16" s="644"/>
      <c r="BX16" s="644"/>
      <c r="BY16" s="644"/>
      <c r="BZ16" s="644"/>
      <c r="CA16" s="644"/>
      <c r="CB16" s="684"/>
      <c r="CD16" s="685" t="s">
        <v>257</v>
      </c>
      <c r="CE16" s="682"/>
      <c r="CF16" s="682"/>
      <c r="CG16" s="682"/>
      <c r="CH16" s="682"/>
      <c r="CI16" s="682"/>
      <c r="CJ16" s="682"/>
      <c r="CK16" s="682"/>
      <c r="CL16" s="682"/>
      <c r="CM16" s="682"/>
      <c r="CN16" s="682"/>
      <c r="CO16" s="682"/>
      <c r="CP16" s="682"/>
      <c r="CQ16" s="683"/>
      <c r="CR16" s="641">
        <v>1988</v>
      </c>
      <c r="CS16" s="644"/>
      <c r="CT16" s="644"/>
      <c r="CU16" s="644"/>
      <c r="CV16" s="644"/>
      <c r="CW16" s="644"/>
      <c r="CX16" s="644"/>
      <c r="CY16" s="645"/>
      <c r="CZ16" s="703">
        <v>0</v>
      </c>
      <c r="DA16" s="703"/>
      <c r="DB16" s="703"/>
      <c r="DC16" s="703"/>
      <c r="DD16" s="649" t="s">
        <v>226</v>
      </c>
      <c r="DE16" s="644"/>
      <c r="DF16" s="644"/>
      <c r="DG16" s="644"/>
      <c r="DH16" s="644"/>
      <c r="DI16" s="644"/>
      <c r="DJ16" s="644"/>
      <c r="DK16" s="644"/>
      <c r="DL16" s="644"/>
      <c r="DM16" s="644"/>
      <c r="DN16" s="644"/>
      <c r="DO16" s="644"/>
      <c r="DP16" s="645"/>
      <c r="DQ16" s="649">
        <v>1988</v>
      </c>
      <c r="DR16" s="644"/>
      <c r="DS16" s="644"/>
      <c r="DT16" s="644"/>
      <c r="DU16" s="644"/>
      <c r="DV16" s="644"/>
      <c r="DW16" s="644"/>
      <c r="DX16" s="644"/>
      <c r="DY16" s="644"/>
      <c r="DZ16" s="644"/>
      <c r="EA16" s="644"/>
      <c r="EB16" s="644"/>
      <c r="EC16" s="684"/>
    </row>
    <row r="17" spans="2:133" ht="11.25" customHeight="1" x14ac:dyDescent="0.15">
      <c r="B17" s="638" t="s">
        <v>258</v>
      </c>
      <c r="C17" s="639"/>
      <c r="D17" s="639"/>
      <c r="E17" s="639"/>
      <c r="F17" s="639"/>
      <c r="G17" s="639"/>
      <c r="H17" s="639"/>
      <c r="I17" s="639"/>
      <c r="J17" s="639"/>
      <c r="K17" s="639"/>
      <c r="L17" s="639"/>
      <c r="M17" s="639"/>
      <c r="N17" s="639"/>
      <c r="O17" s="639"/>
      <c r="P17" s="639"/>
      <c r="Q17" s="640"/>
      <c r="R17" s="641">
        <v>12110</v>
      </c>
      <c r="S17" s="644"/>
      <c r="T17" s="644"/>
      <c r="U17" s="644"/>
      <c r="V17" s="644"/>
      <c r="W17" s="644"/>
      <c r="X17" s="644"/>
      <c r="Y17" s="645"/>
      <c r="Z17" s="703">
        <v>0.1</v>
      </c>
      <c r="AA17" s="703"/>
      <c r="AB17" s="703"/>
      <c r="AC17" s="703"/>
      <c r="AD17" s="704">
        <v>12110</v>
      </c>
      <c r="AE17" s="704"/>
      <c r="AF17" s="704"/>
      <c r="AG17" s="704"/>
      <c r="AH17" s="704"/>
      <c r="AI17" s="704"/>
      <c r="AJ17" s="704"/>
      <c r="AK17" s="704"/>
      <c r="AL17" s="646">
        <v>0.2</v>
      </c>
      <c r="AM17" s="647"/>
      <c r="AN17" s="647"/>
      <c r="AO17" s="705"/>
      <c r="AP17" s="638" t="s">
        <v>259</v>
      </c>
      <c r="AQ17" s="639"/>
      <c r="AR17" s="639"/>
      <c r="AS17" s="639"/>
      <c r="AT17" s="639"/>
      <c r="AU17" s="639"/>
      <c r="AV17" s="639"/>
      <c r="AW17" s="639"/>
      <c r="AX17" s="639"/>
      <c r="AY17" s="639"/>
      <c r="AZ17" s="639"/>
      <c r="BA17" s="639"/>
      <c r="BB17" s="639"/>
      <c r="BC17" s="639"/>
      <c r="BD17" s="639"/>
      <c r="BE17" s="639"/>
      <c r="BF17" s="640"/>
      <c r="BG17" s="641" t="s">
        <v>226</v>
      </c>
      <c r="BH17" s="644"/>
      <c r="BI17" s="644"/>
      <c r="BJ17" s="644"/>
      <c r="BK17" s="644"/>
      <c r="BL17" s="644"/>
      <c r="BM17" s="644"/>
      <c r="BN17" s="645"/>
      <c r="BO17" s="703" t="s">
        <v>167</v>
      </c>
      <c r="BP17" s="703"/>
      <c r="BQ17" s="703"/>
      <c r="BR17" s="703"/>
      <c r="BS17" s="649" t="s">
        <v>120</v>
      </c>
      <c r="BT17" s="644"/>
      <c r="BU17" s="644"/>
      <c r="BV17" s="644"/>
      <c r="BW17" s="644"/>
      <c r="BX17" s="644"/>
      <c r="BY17" s="644"/>
      <c r="BZ17" s="644"/>
      <c r="CA17" s="644"/>
      <c r="CB17" s="684"/>
      <c r="CD17" s="685" t="s">
        <v>260</v>
      </c>
      <c r="CE17" s="682"/>
      <c r="CF17" s="682"/>
      <c r="CG17" s="682"/>
      <c r="CH17" s="682"/>
      <c r="CI17" s="682"/>
      <c r="CJ17" s="682"/>
      <c r="CK17" s="682"/>
      <c r="CL17" s="682"/>
      <c r="CM17" s="682"/>
      <c r="CN17" s="682"/>
      <c r="CO17" s="682"/>
      <c r="CP17" s="682"/>
      <c r="CQ17" s="683"/>
      <c r="CR17" s="641">
        <v>889808</v>
      </c>
      <c r="CS17" s="644"/>
      <c r="CT17" s="644"/>
      <c r="CU17" s="644"/>
      <c r="CV17" s="644"/>
      <c r="CW17" s="644"/>
      <c r="CX17" s="644"/>
      <c r="CY17" s="645"/>
      <c r="CZ17" s="703">
        <v>7</v>
      </c>
      <c r="DA17" s="703"/>
      <c r="DB17" s="703"/>
      <c r="DC17" s="703"/>
      <c r="DD17" s="649" t="s">
        <v>226</v>
      </c>
      <c r="DE17" s="644"/>
      <c r="DF17" s="644"/>
      <c r="DG17" s="644"/>
      <c r="DH17" s="644"/>
      <c r="DI17" s="644"/>
      <c r="DJ17" s="644"/>
      <c r="DK17" s="644"/>
      <c r="DL17" s="644"/>
      <c r="DM17" s="644"/>
      <c r="DN17" s="644"/>
      <c r="DO17" s="644"/>
      <c r="DP17" s="645"/>
      <c r="DQ17" s="649">
        <v>887964</v>
      </c>
      <c r="DR17" s="644"/>
      <c r="DS17" s="644"/>
      <c r="DT17" s="644"/>
      <c r="DU17" s="644"/>
      <c r="DV17" s="644"/>
      <c r="DW17" s="644"/>
      <c r="DX17" s="644"/>
      <c r="DY17" s="644"/>
      <c r="DZ17" s="644"/>
      <c r="EA17" s="644"/>
      <c r="EB17" s="644"/>
      <c r="EC17" s="684"/>
    </row>
    <row r="18" spans="2:133" ht="11.25" customHeight="1" x14ac:dyDescent="0.15">
      <c r="B18" s="638" t="s">
        <v>261</v>
      </c>
      <c r="C18" s="639"/>
      <c r="D18" s="639"/>
      <c r="E18" s="639"/>
      <c r="F18" s="639"/>
      <c r="G18" s="639"/>
      <c r="H18" s="639"/>
      <c r="I18" s="639"/>
      <c r="J18" s="639"/>
      <c r="K18" s="639"/>
      <c r="L18" s="639"/>
      <c r="M18" s="639"/>
      <c r="N18" s="639"/>
      <c r="O18" s="639"/>
      <c r="P18" s="639"/>
      <c r="Q18" s="640"/>
      <c r="R18" s="641">
        <v>485270</v>
      </c>
      <c r="S18" s="644"/>
      <c r="T18" s="644"/>
      <c r="U18" s="644"/>
      <c r="V18" s="644"/>
      <c r="W18" s="644"/>
      <c r="X18" s="644"/>
      <c r="Y18" s="645"/>
      <c r="Z18" s="703">
        <v>3.6</v>
      </c>
      <c r="AA18" s="703"/>
      <c r="AB18" s="703"/>
      <c r="AC18" s="703"/>
      <c r="AD18" s="704">
        <v>349711</v>
      </c>
      <c r="AE18" s="704"/>
      <c r="AF18" s="704"/>
      <c r="AG18" s="704"/>
      <c r="AH18" s="704"/>
      <c r="AI18" s="704"/>
      <c r="AJ18" s="704"/>
      <c r="AK18" s="704"/>
      <c r="AL18" s="646">
        <v>6.3</v>
      </c>
      <c r="AM18" s="647"/>
      <c r="AN18" s="647"/>
      <c r="AO18" s="705"/>
      <c r="AP18" s="638" t="s">
        <v>262</v>
      </c>
      <c r="AQ18" s="639"/>
      <c r="AR18" s="639"/>
      <c r="AS18" s="639"/>
      <c r="AT18" s="639"/>
      <c r="AU18" s="639"/>
      <c r="AV18" s="639"/>
      <c r="AW18" s="639"/>
      <c r="AX18" s="639"/>
      <c r="AY18" s="639"/>
      <c r="AZ18" s="639"/>
      <c r="BA18" s="639"/>
      <c r="BB18" s="639"/>
      <c r="BC18" s="639"/>
      <c r="BD18" s="639"/>
      <c r="BE18" s="639"/>
      <c r="BF18" s="640"/>
      <c r="BG18" s="641" t="s">
        <v>120</v>
      </c>
      <c r="BH18" s="644"/>
      <c r="BI18" s="644"/>
      <c r="BJ18" s="644"/>
      <c r="BK18" s="644"/>
      <c r="BL18" s="644"/>
      <c r="BM18" s="644"/>
      <c r="BN18" s="645"/>
      <c r="BO18" s="703" t="s">
        <v>167</v>
      </c>
      <c r="BP18" s="703"/>
      <c r="BQ18" s="703"/>
      <c r="BR18" s="703"/>
      <c r="BS18" s="649" t="s">
        <v>226</v>
      </c>
      <c r="BT18" s="644"/>
      <c r="BU18" s="644"/>
      <c r="BV18" s="644"/>
      <c r="BW18" s="644"/>
      <c r="BX18" s="644"/>
      <c r="BY18" s="644"/>
      <c r="BZ18" s="644"/>
      <c r="CA18" s="644"/>
      <c r="CB18" s="684"/>
      <c r="CD18" s="685" t="s">
        <v>263</v>
      </c>
      <c r="CE18" s="682"/>
      <c r="CF18" s="682"/>
      <c r="CG18" s="682"/>
      <c r="CH18" s="682"/>
      <c r="CI18" s="682"/>
      <c r="CJ18" s="682"/>
      <c r="CK18" s="682"/>
      <c r="CL18" s="682"/>
      <c r="CM18" s="682"/>
      <c r="CN18" s="682"/>
      <c r="CO18" s="682"/>
      <c r="CP18" s="682"/>
      <c r="CQ18" s="683"/>
      <c r="CR18" s="641">
        <v>178</v>
      </c>
      <c r="CS18" s="644"/>
      <c r="CT18" s="644"/>
      <c r="CU18" s="644"/>
      <c r="CV18" s="644"/>
      <c r="CW18" s="644"/>
      <c r="CX18" s="644"/>
      <c r="CY18" s="645"/>
      <c r="CZ18" s="703">
        <v>0</v>
      </c>
      <c r="DA18" s="703"/>
      <c r="DB18" s="703"/>
      <c r="DC18" s="703"/>
      <c r="DD18" s="649" t="s">
        <v>167</v>
      </c>
      <c r="DE18" s="644"/>
      <c r="DF18" s="644"/>
      <c r="DG18" s="644"/>
      <c r="DH18" s="644"/>
      <c r="DI18" s="644"/>
      <c r="DJ18" s="644"/>
      <c r="DK18" s="644"/>
      <c r="DL18" s="644"/>
      <c r="DM18" s="644"/>
      <c r="DN18" s="644"/>
      <c r="DO18" s="644"/>
      <c r="DP18" s="645"/>
      <c r="DQ18" s="649">
        <v>178</v>
      </c>
      <c r="DR18" s="644"/>
      <c r="DS18" s="644"/>
      <c r="DT18" s="644"/>
      <c r="DU18" s="644"/>
      <c r="DV18" s="644"/>
      <c r="DW18" s="644"/>
      <c r="DX18" s="644"/>
      <c r="DY18" s="644"/>
      <c r="DZ18" s="644"/>
      <c r="EA18" s="644"/>
      <c r="EB18" s="644"/>
      <c r="EC18" s="684"/>
    </row>
    <row r="19" spans="2:133" ht="11.25" customHeight="1" x14ac:dyDescent="0.15">
      <c r="B19" s="638" t="s">
        <v>264</v>
      </c>
      <c r="C19" s="639"/>
      <c r="D19" s="639"/>
      <c r="E19" s="639"/>
      <c r="F19" s="639"/>
      <c r="G19" s="639"/>
      <c r="H19" s="639"/>
      <c r="I19" s="639"/>
      <c r="J19" s="639"/>
      <c r="K19" s="639"/>
      <c r="L19" s="639"/>
      <c r="M19" s="639"/>
      <c r="N19" s="639"/>
      <c r="O19" s="639"/>
      <c r="P19" s="639"/>
      <c r="Q19" s="640"/>
      <c r="R19" s="641">
        <v>349711</v>
      </c>
      <c r="S19" s="644"/>
      <c r="T19" s="644"/>
      <c r="U19" s="644"/>
      <c r="V19" s="644"/>
      <c r="W19" s="644"/>
      <c r="X19" s="644"/>
      <c r="Y19" s="645"/>
      <c r="Z19" s="703">
        <v>2.6</v>
      </c>
      <c r="AA19" s="703"/>
      <c r="AB19" s="703"/>
      <c r="AC19" s="703"/>
      <c r="AD19" s="704">
        <v>349711</v>
      </c>
      <c r="AE19" s="704"/>
      <c r="AF19" s="704"/>
      <c r="AG19" s="704"/>
      <c r="AH19" s="704"/>
      <c r="AI19" s="704"/>
      <c r="AJ19" s="704"/>
      <c r="AK19" s="704"/>
      <c r="AL19" s="646">
        <v>6.3</v>
      </c>
      <c r="AM19" s="647"/>
      <c r="AN19" s="647"/>
      <c r="AO19" s="705"/>
      <c r="AP19" s="638" t="s">
        <v>265</v>
      </c>
      <c r="AQ19" s="639"/>
      <c r="AR19" s="639"/>
      <c r="AS19" s="639"/>
      <c r="AT19" s="639"/>
      <c r="AU19" s="639"/>
      <c r="AV19" s="639"/>
      <c r="AW19" s="639"/>
      <c r="AX19" s="639"/>
      <c r="AY19" s="639"/>
      <c r="AZ19" s="639"/>
      <c r="BA19" s="639"/>
      <c r="BB19" s="639"/>
      <c r="BC19" s="639"/>
      <c r="BD19" s="639"/>
      <c r="BE19" s="639"/>
      <c r="BF19" s="640"/>
      <c r="BG19" s="641">
        <v>3031</v>
      </c>
      <c r="BH19" s="644"/>
      <c r="BI19" s="644"/>
      <c r="BJ19" s="644"/>
      <c r="BK19" s="644"/>
      <c r="BL19" s="644"/>
      <c r="BM19" s="644"/>
      <c r="BN19" s="645"/>
      <c r="BO19" s="703">
        <v>0.1</v>
      </c>
      <c r="BP19" s="703"/>
      <c r="BQ19" s="703"/>
      <c r="BR19" s="703"/>
      <c r="BS19" s="649" t="s">
        <v>120</v>
      </c>
      <c r="BT19" s="644"/>
      <c r="BU19" s="644"/>
      <c r="BV19" s="644"/>
      <c r="BW19" s="644"/>
      <c r="BX19" s="644"/>
      <c r="BY19" s="644"/>
      <c r="BZ19" s="644"/>
      <c r="CA19" s="644"/>
      <c r="CB19" s="684"/>
      <c r="CD19" s="685" t="s">
        <v>266</v>
      </c>
      <c r="CE19" s="682"/>
      <c r="CF19" s="682"/>
      <c r="CG19" s="682"/>
      <c r="CH19" s="682"/>
      <c r="CI19" s="682"/>
      <c r="CJ19" s="682"/>
      <c r="CK19" s="682"/>
      <c r="CL19" s="682"/>
      <c r="CM19" s="682"/>
      <c r="CN19" s="682"/>
      <c r="CO19" s="682"/>
      <c r="CP19" s="682"/>
      <c r="CQ19" s="683"/>
      <c r="CR19" s="641" t="s">
        <v>120</v>
      </c>
      <c r="CS19" s="644"/>
      <c r="CT19" s="644"/>
      <c r="CU19" s="644"/>
      <c r="CV19" s="644"/>
      <c r="CW19" s="644"/>
      <c r="CX19" s="644"/>
      <c r="CY19" s="645"/>
      <c r="CZ19" s="703" t="s">
        <v>167</v>
      </c>
      <c r="DA19" s="703"/>
      <c r="DB19" s="703"/>
      <c r="DC19" s="703"/>
      <c r="DD19" s="649" t="s">
        <v>167</v>
      </c>
      <c r="DE19" s="644"/>
      <c r="DF19" s="644"/>
      <c r="DG19" s="644"/>
      <c r="DH19" s="644"/>
      <c r="DI19" s="644"/>
      <c r="DJ19" s="644"/>
      <c r="DK19" s="644"/>
      <c r="DL19" s="644"/>
      <c r="DM19" s="644"/>
      <c r="DN19" s="644"/>
      <c r="DO19" s="644"/>
      <c r="DP19" s="645"/>
      <c r="DQ19" s="649" t="s">
        <v>120</v>
      </c>
      <c r="DR19" s="644"/>
      <c r="DS19" s="644"/>
      <c r="DT19" s="644"/>
      <c r="DU19" s="644"/>
      <c r="DV19" s="644"/>
      <c r="DW19" s="644"/>
      <c r="DX19" s="644"/>
      <c r="DY19" s="644"/>
      <c r="DZ19" s="644"/>
      <c r="EA19" s="644"/>
      <c r="EB19" s="644"/>
      <c r="EC19" s="684"/>
    </row>
    <row r="20" spans="2:133" ht="11.25" customHeight="1" x14ac:dyDescent="0.15">
      <c r="B20" s="638" t="s">
        <v>267</v>
      </c>
      <c r="C20" s="639"/>
      <c r="D20" s="639"/>
      <c r="E20" s="639"/>
      <c r="F20" s="639"/>
      <c r="G20" s="639"/>
      <c r="H20" s="639"/>
      <c r="I20" s="639"/>
      <c r="J20" s="639"/>
      <c r="K20" s="639"/>
      <c r="L20" s="639"/>
      <c r="M20" s="639"/>
      <c r="N20" s="639"/>
      <c r="O20" s="639"/>
      <c r="P20" s="639"/>
      <c r="Q20" s="640"/>
      <c r="R20" s="641">
        <v>135559</v>
      </c>
      <c r="S20" s="644"/>
      <c r="T20" s="644"/>
      <c r="U20" s="644"/>
      <c r="V20" s="644"/>
      <c r="W20" s="644"/>
      <c r="X20" s="644"/>
      <c r="Y20" s="645"/>
      <c r="Z20" s="703">
        <v>1</v>
      </c>
      <c r="AA20" s="703"/>
      <c r="AB20" s="703"/>
      <c r="AC20" s="703"/>
      <c r="AD20" s="704" t="s">
        <v>226</v>
      </c>
      <c r="AE20" s="704"/>
      <c r="AF20" s="704"/>
      <c r="AG20" s="704"/>
      <c r="AH20" s="704"/>
      <c r="AI20" s="704"/>
      <c r="AJ20" s="704"/>
      <c r="AK20" s="704"/>
      <c r="AL20" s="646" t="s">
        <v>120</v>
      </c>
      <c r="AM20" s="647"/>
      <c r="AN20" s="647"/>
      <c r="AO20" s="705"/>
      <c r="AP20" s="638" t="s">
        <v>268</v>
      </c>
      <c r="AQ20" s="639"/>
      <c r="AR20" s="639"/>
      <c r="AS20" s="639"/>
      <c r="AT20" s="639"/>
      <c r="AU20" s="639"/>
      <c r="AV20" s="639"/>
      <c r="AW20" s="639"/>
      <c r="AX20" s="639"/>
      <c r="AY20" s="639"/>
      <c r="AZ20" s="639"/>
      <c r="BA20" s="639"/>
      <c r="BB20" s="639"/>
      <c r="BC20" s="639"/>
      <c r="BD20" s="639"/>
      <c r="BE20" s="639"/>
      <c r="BF20" s="640"/>
      <c r="BG20" s="641">
        <v>3031</v>
      </c>
      <c r="BH20" s="644"/>
      <c r="BI20" s="644"/>
      <c r="BJ20" s="644"/>
      <c r="BK20" s="644"/>
      <c r="BL20" s="644"/>
      <c r="BM20" s="644"/>
      <c r="BN20" s="645"/>
      <c r="BO20" s="703">
        <v>0.1</v>
      </c>
      <c r="BP20" s="703"/>
      <c r="BQ20" s="703"/>
      <c r="BR20" s="703"/>
      <c r="BS20" s="649" t="s">
        <v>120</v>
      </c>
      <c r="BT20" s="644"/>
      <c r="BU20" s="644"/>
      <c r="BV20" s="644"/>
      <c r="BW20" s="644"/>
      <c r="BX20" s="644"/>
      <c r="BY20" s="644"/>
      <c r="BZ20" s="644"/>
      <c r="CA20" s="644"/>
      <c r="CB20" s="684"/>
      <c r="CD20" s="685" t="s">
        <v>269</v>
      </c>
      <c r="CE20" s="682"/>
      <c r="CF20" s="682"/>
      <c r="CG20" s="682"/>
      <c r="CH20" s="682"/>
      <c r="CI20" s="682"/>
      <c r="CJ20" s="682"/>
      <c r="CK20" s="682"/>
      <c r="CL20" s="682"/>
      <c r="CM20" s="682"/>
      <c r="CN20" s="682"/>
      <c r="CO20" s="682"/>
      <c r="CP20" s="682"/>
      <c r="CQ20" s="683"/>
      <c r="CR20" s="641">
        <v>12718828</v>
      </c>
      <c r="CS20" s="644"/>
      <c r="CT20" s="644"/>
      <c r="CU20" s="644"/>
      <c r="CV20" s="644"/>
      <c r="CW20" s="644"/>
      <c r="CX20" s="644"/>
      <c r="CY20" s="645"/>
      <c r="CZ20" s="703">
        <v>100</v>
      </c>
      <c r="DA20" s="703"/>
      <c r="DB20" s="703"/>
      <c r="DC20" s="703"/>
      <c r="DD20" s="649">
        <v>2745991</v>
      </c>
      <c r="DE20" s="644"/>
      <c r="DF20" s="644"/>
      <c r="DG20" s="644"/>
      <c r="DH20" s="644"/>
      <c r="DI20" s="644"/>
      <c r="DJ20" s="644"/>
      <c r="DK20" s="644"/>
      <c r="DL20" s="644"/>
      <c r="DM20" s="644"/>
      <c r="DN20" s="644"/>
      <c r="DO20" s="644"/>
      <c r="DP20" s="645"/>
      <c r="DQ20" s="649">
        <v>9391012</v>
      </c>
      <c r="DR20" s="644"/>
      <c r="DS20" s="644"/>
      <c r="DT20" s="644"/>
      <c r="DU20" s="644"/>
      <c r="DV20" s="644"/>
      <c r="DW20" s="644"/>
      <c r="DX20" s="644"/>
      <c r="DY20" s="644"/>
      <c r="DZ20" s="644"/>
      <c r="EA20" s="644"/>
      <c r="EB20" s="644"/>
      <c r="EC20" s="684"/>
    </row>
    <row r="21" spans="2:133" ht="11.25" customHeight="1" x14ac:dyDescent="0.15">
      <c r="B21" s="638" t="s">
        <v>270</v>
      </c>
      <c r="C21" s="639"/>
      <c r="D21" s="639"/>
      <c r="E21" s="639"/>
      <c r="F21" s="639"/>
      <c r="G21" s="639"/>
      <c r="H21" s="639"/>
      <c r="I21" s="639"/>
      <c r="J21" s="639"/>
      <c r="K21" s="639"/>
      <c r="L21" s="639"/>
      <c r="M21" s="639"/>
      <c r="N21" s="639"/>
      <c r="O21" s="639"/>
      <c r="P21" s="639"/>
      <c r="Q21" s="640"/>
      <c r="R21" s="641" t="s">
        <v>226</v>
      </c>
      <c r="S21" s="644"/>
      <c r="T21" s="644"/>
      <c r="U21" s="644"/>
      <c r="V21" s="644"/>
      <c r="W21" s="644"/>
      <c r="X21" s="644"/>
      <c r="Y21" s="645"/>
      <c r="Z21" s="703" t="s">
        <v>226</v>
      </c>
      <c r="AA21" s="703"/>
      <c r="AB21" s="703"/>
      <c r="AC21" s="703"/>
      <c r="AD21" s="704" t="s">
        <v>226</v>
      </c>
      <c r="AE21" s="704"/>
      <c r="AF21" s="704"/>
      <c r="AG21" s="704"/>
      <c r="AH21" s="704"/>
      <c r="AI21" s="704"/>
      <c r="AJ21" s="704"/>
      <c r="AK21" s="704"/>
      <c r="AL21" s="646" t="s">
        <v>226</v>
      </c>
      <c r="AM21" s="647"/>
      <c r="AN21" s="647"/>
      <c r="AO21" s="705"/>
      <c r="AP21" s="749" t="s">
        <v>271</v>
      </c>
      <c r="AQ21" s="756"/>
      <c r="AR21" s="756"/>
      <c r="AS21" s="756"/>
      <c r="AT21" s="756"/>
      <c r="AU21" s="756"/>
      <c r="AV21" s="756"/>
      <c r="AW21" s="756"/>
      <c r="AX21" s="756"/>
      <c r="AY21" s="756"/>
      <c r="AZ21" s="756"/>
      <c r="BA21" s="756"/>
      <c r="BB21" s="756"/>
      <c r="BC21" s="756"/>
      <c r="BD21" s="756"/>
      <c r="BE21" s="756"/>
      <c r="BF21" s="751"/>
      <c r="BG21" s="641">
        <v>3031</v>
      </c>
      <c r="BH21" s="644"/>
      <c r="BI21" s="644"/>
      <c r="BJ21" s="644"/>
      <c r="BK21" s="644"/>
      <c r="BL21" s="644"/>
      <c r="BM21" s="644"/>
      <c r="BN21" s="645"/>
      <c r="BO21" s="703">
        <v>0.1</v>
      </c>
      <c r="BP21" s="703"/>
      <c r="BQ21" s="703"/>
      <c r="BR21" s="703"/>
      <c r="BS21" s="649" t="s">
        <v>226</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272</v>
      </c>
      <c r="C22" s="639"/>
      <c r="D22" s="639"/>
      <c r="E22" s="639"/>
      <c r="F22" s="639"/>
      <c r="G22" s="639"/>
      <c r="H22" s="639"/>
      <c r="I22" s="639"/>
      <c r="J22" s="639"/>
      <c r="K22" s="639"/>
      <c r="L22" s="639"/>
      <c r="M22" s="639"/>
      <c r="N22" s="639"/>
      <c r="O22" s="639"/>
      <c r="P22" s="639"/>
      <c r="Q22" s="640"/>
      <c r="R22" s="641">
        <v>5245914</v>
      </c>
      <c r="S22" s="644"/>
      <c r="T22" s="644"/>
      <c r="U22" s="644"/>
      <c r="V22" s="644"/>
      <c r="W22" s="644"/>
      <c r="X22" s="644"/>
      <c r="Y22" s="645"/>
      <c r="Z22" s="703">
        <v>38.4</v>
      </c>
      <c r="AA22" s="703"/>
      <c r="AB22" s="703"/>
      <c r="AC22" s="703"/>
      <c r="AD22" s="704">
        <v>5110355</v>
      </c>
      <c r="AE22" s="704"/>
      <c r="AF22" s="704"/>
      <c r="AG22" s="704"/>
      <c r="AH22" s="704"/>
      <c r="AI22" s="704"/>
      <c r="AJ22" s="704"/>
      <c r="AK22" s="704"/>
      <c r="AL22" s="646">
        <v>92</v>
      </c>
      <c r="AM22" s="647"/>
      <c r="AN22" s="647"/>
      <c r="AO22" s="705"/>
      <c r="AP22" s="749" t="s">
        <v>273</v>
      </c>
      <c r="AQ22" s="756"/>
      <c r="AR22" s="756"/>
      <c r="AS22" s="756"/>
      <c r="AT22" s="756"/>
      <c r="AU22" s="756"/>
      <c r="AV22" s="756"/>
      <c r="AW22" s="756"/>
      <c r="AX22" s="756"/>
      <c r="AY22" s="756"/>
      <c r="AZ22" s="756"/>
      <c r="BA22" s="756"/>
      <c r="BB22" s="756"/>
      <c r="BC22" s="756"/>
      <c r="BD22" s="756"/>
      <c r="BE22" s="756"/>
      <c r="BF22" s="751"/>
      <c r="BG22" s="641" t="s">
        <v>120</v>
      </c>
      <c r="BH22" s="644"/>
      <c r="BI22" s="644"/>
      <c r="BJ22" s="644"/>
      <c r="BK22" s="644"/>
      <c r="BL22" s="644"/>
      <c r="BM22" s="644"/>
      <c r="BN22" s="645"/>
      <c r="BO22" s="703" t="s">
        <v>120</v>
      </c>
      <c r="BP22" s="703"/>
      <c r="BQ22" s="703"/>
      <c r="BR22" s="703"/>
      <c r="BS22" s="649" t="s">
        <v>120</v>
      </c>
      <c r="BT22" s="644"/>
      <c r="BU22" s="644"/>
      <c r="BV22" s="644"/>
      <c r="BW22" s="644"/>
      <c r="BX22" s="644"/>
      <c r="BY22" s="644"/>
      <c r="BZ22" s="644"/>
      <c r="CA22" s="644"/>
      <c r="CB22" s="684"/>
      <c r="CD22" s="758" t="s">
        <v>274</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275</v>
      </c>
      <c r="C23" s="639"/>
      <c r="D23" s="639"/>
      <c r="E23" s="639"/>
      <c r="F23" s="639"/>
      <c r="G23" s="639"/>
      <c r="H23" s="639"/>
      <c r="I23" s="639"/>
      <c r="J23" s="639"/>
      <c r="K23" s="639"/>
      <c r="L23" s="639"/>
      <c r="M23" s="639"/>
      <c r="N23" s="639"/>
      <c r="O23" s="639"/>
      <c r="P23" s="639"/>
      <c r="Q23" s="640"/>
      <c r="R23" s="641">
        <v>3503</v>
      </c>
      <c r="S23" s="644"/>
      <c r="T23" s="644"/>
      <c r="U23" s="644"/>
      <c r="V23" s="644"/>
      <c r="W23" s="644"/>
      <c r="X23" s="644"/>
      <c r="Y23" s="645"/>
      <c r="Z23" s="703">
        <v>0</v>
      </c>
      <c r="AA23" s="703"/>
      <c r="AB23" s="703"/>
      <c r="AC23" s="703"/>
      <c r="AD23" s="704">
        <v>3503</v>
      </c>
      <c r="AE23" s="704"/>
      <c r="AF23" s="704"/>
      <c r="AG23" s="704"/>
      <c r="AH23" s="704"/>
      <c r="AI23" s="704"/>
      <c r="AJ23" s="704"/>
      <c r="AK23" s="704"/>
      <c r="AL23" s="646">
        <v>0.1</v>
      </c>
      <c r="AM23" s="647"/>
      <c r="AN23" s="647"/>
      <c r="AO23" s="705"/>
      <c r="AP23" s="749" t="s">
        <v>276</v>
      </c>
      <c r="AQ23" s="756"/>
      <c r="AR23" s="756"/>
      <c r="AS23" s="756"/>
      <c r="AT23" s="756"/>
      <c r="AU23" s="756"/>
      <c r="AV23" s="756"/>
      <c r="AW23" s="756"/>
      <c r="AX23" s="756"/>
      <c r="AY23" s="756"/>
      <c r="AZ23" s="756"/>
      <c r="BA23" s="756"/>
      <c r="BB23" s="756"/>
      <c r="BC23" s="756"/>
      <c r="BD23" s="756"/>
      <c r="BE23" s="756"/>
      <c r="BF23" s="751"/>
      <c r="BG23" s="641" t="s">
        <v>120</v>
      </c>
      <c r="BH23" s="644"/>
      <c r="BI23" s="644"/>
      <c r="BJ23" s="644"/>
      <c r="BK23" s="644"/>
      <c r="BL23" s="644"/>
      <c r="BM23" s="644"/>
      <c r="BN23" s="645"/>
      <c r="BO23" s="703" t="s">
        <v>120</v>
      </c>
      <c r="BP23" s="703"/>
      <c r="BQ23" s="703"/>
      <c r="BR23" s="703"/>
      <c r="BS23" s="649" t="s">
        <v>120</v>
      </c>
      <c r="BT23" s="644"/>
      <c r="BU23" s="644"/>
      <c r="BV23" s="644"/>
      <c r="BW23" s="644"/>
      <c r="BX23" s="644"/>
      <c r="BY23" s="644"/>
      <c r="BZ23" s="644"/>
      <c r="CA23" s="644"/>
      <c r="CB23" s="684"/>
      <c r="CD23" s="758" t="s">
        <v>215</v>
      </c>
      <c r="CE23" s="759"/>
      <c r="CF23" s="759"/>
      <c r="CG23" s="759"/>
      <c r="CH23" s="759"/>
      <c r="CI23" s="759"/>
      <c r="CJ23" s="759"/>
      <c r="CK23" s="759"/>
      <c r="CL23" s="759"/>
      <c r="CM23" s="759"/>
      <c r="CN23" s="759"/>
      <c r="CO23" s="759"/>
      <c r="CP23" s="759"/>
      <c r="CQ23" s="760"/>
      <c r="CR23" s="758" t="s">
        <v>277</v>
      </c>
      <c r="CS23" s="759"/>
      <c r="CT23" s="759"/>
      <c r="CU23" s="759"/>
      <c r="CV23" s="759"/>
      <c r="CW23" s="759"/>
      <c r="CX23" s="759"/>
      <c r="CY23" s="760"/>
      <c r="CZ23" s="758" t="s">
        <v>278</v>
      </c>
      <c r="DA23" s="759"/>
      <c r="DB23" s="759"/>
      <c r="DC23" s="760"/>
      <c r="DD23" s="758" t="s">
        <v>279</v>
      </c>
      <c r="DE23" s="759"/>
      <c r="DF23" s="759"/>
      <c r="DG23" s="759"/>
      <c r="DH23" s="759"/>
      <c r="DI23" s="759"/>
      <c r="DJ23" s="759"/>
      <c r="DK23" s="760"/>
      <c r="DL23" s="767" t="s">
        <v>280</v>
      </c>
      <c r="DM23" s="768"/>
      <c r="DN23" s="768"/>
      <c r="DO23" s="768"/>
      <c r="DP23" s="768"/>
      <c r="DQ23" s="768"/>
      <c r="DR23" s="768"/>
      <c r="DS23" s="768"/>
      <c r="DT23" s="768"/>
      <c r="DU23" s="768"/>
      <c r="DV23" s="769"/>
      <c r="DW23" s="758" t="s">
        <v>281</v>
      </c>
      <c r="DX23" s="759"/>
      <c r="DY23" s="759"/>
      <c r="DZ23" s="759"/>
      <c r="EA23" s="759"/>
      <c r="EB23" s="759"/>
      <c r="EC23" s="760"/>
    </row>
    <row r="24" spans="2:133" ht="11.25" customHeight="1" x14ac:dyDescent="0.15">
      <c r="B24" s="638" t="s">
        <v>282</v>
      </c>
      <c r="C24" s="639"/>
      <c r="D24" s="639"/>
      <c r="E24" s="639"/>
      <c r="F24" s="639"/>
      <c r="G24" s="639"/>
      <c r="H24" s="639"/>
      <c r="I24" s="639"/>
      <c r="J24" s="639"/>
      <c r="K24" s="639"/>
      <c r="L24" s="639"/>
      <c r="M24" s="639"/>
      <c r="N24" s="639"/>
      <c r="O24" s="639"/>
      <c r="P24" s="639"/>
      <c r="Q24" s="640"/>
      <c r="R24" s="641">
        <v>96245</v>
      </c>
      <c r="S24" s="644"/>
      <c r="T24" s="644"/>
      <c r="U24" s="644"/>
      <c r="V24" s="644"/>
      <c r="W24" s="644"/>
      <c r="X24" s="644"/>
      <c r="Y24" s="645"/>
      <c r="Z24" s="703">
        <v>0.7</v>
      </c>
      <c r="AA24" s="703"/>
      <c r="AB24" s="703"/>
      <c r="AC24" s="703"/>
      <c r="AD24" s="704" t="s">
        <v>120</v>
      </c>
      <c r="AE24" s="704"/>
      <c r="AF24" s="704"/>
      <c r="AG24" s="704"/>
      <c r="AH24" s="704"/>
      <c r="AI24" s="704"/>
      <c r="AJ24" s="704"/>
      <c r="AK24" s="704"/>
      <c r="AL24" s="646" t="s">
        <v>226</v>
      </c>
      <c r="AM24" s="647"/>
      <c r="AN24" s="647"/>
      <c r="AO24" s="705"/>
      <c r="AP24" s="749" t="s">
        <v>283</v>
      </c>
      <c r="AQ24" s="756"/>
      <c r="AR24" s="756"/>
      <c r="AS24" s="756"/>
      <c r="AT24" s="756"/>
      <c r="AU24" s="756"/>
      <c r="AV24" s="756"/>
      <c r="AW24" s="756"/>
      <c r="AX24" s="756"/>
      <c r="AY24" s="756"/>
      <c r="AZ24" s="756"/>
      <c r="BA24" s="756"/>
      <c r="BB24" s="756"/>
      <c r="BC24" s="756"/>
      <c r="BD24" s="756"/>
      <c r="BE24" s="756"/>
      <c r="BF24" s="751"/>
      <c r="BG24" s="641" t="s">
        <v>120</v>
      </c>
      <c r="BH24" s="644"/>
      <c r="BI24" s="644"/>
      <c r="BJ24" s="644"/>
      <c r="BK24" s="644"/>
      <c r="BL24" s="644"/>
      <c r="BM24" s="644"/>
      <c r="BN24" s="645"/>
      <c r="BO24" s="703" t="s">
        <v>167</v>
      </c>
      <c r="BP24" s="703"/>
      <c r="BQ24" s="703"/>
      <c r="BR24" s="703"/>
      <c r="BS24" s="649" t="s">
        <v>226</v>
      </c>
      <c r="BT24" s="644"/>
      <c r="BU24" s="644"/>
      <c r="BV24" s="644"/>
      <c r="BW24" s="644"/>
      <c r="BX24" s="644"/>
      <c r="BY24" s="644"/>
      <c r="BZ24" s="644"/>
      <c r="CA24" s="644"/>
      <c r="CB24" s="684"/>
      <c r="CD24" s="712" t="s">
        <v>284</v>
      </c>
      <c r="CE24" s="713"/>
      <c r="CF24" s="713"/>
      <c r="CG24" s="713"/>
      <c r="CH24" s="713"/>
      <c r="CI24" s="713"/>
      <c r="CJ24" s="713"/>
      <c r="CK24" s="713"/>
      <c r="CL24" s="713"/>
      <c r="CM24" s="713"/>
      <c r="CN24" s="713"/>
      <c r="CO24" s="713"/>
      <c r="CP24" s="713"/>
      <c r="CQ24" s="714"/>
      <c r="CR24" s="706">
        <v>3658070</v>
      </c>
      <c r="CS24" s="707"/>
      <c r="CT24" s="707"/>
      <c r="CU24" s="707"/>
      <c r="CV24" s="707"/>
      <c r="CW24" s="707"/>
      <c r="CX24" s="707"/>
      <c r="CY24" s="753"/>
      <c r="CZ24" s="754">
        <v>28.8</v>
      </c>
      <c r="DA24" s="723"/>
      <c r="DB24" s="723"/>
      <c r="DC24" s="757"/>
      <c r="DD24" s="752">
        <v>2721906</v>
      </c>
      <c r="DE24" s="707"/>
      <c r="DF24" s="707"/>
      <c r="DG24" s="707"/>
      <c r="DH24" s="707"/>
      <c r="DI24" s="707"/>
      <c r="DJ24" s="707"/>
      <c r="DK24" s="753"/>
      <c r="DL24" s="752">
        <v>2660294</v>
      </c>
      <c r="DM24" s="707"/>
      <c r="DN24" s="707"/>
      <c r="DO24" s="707"/>
      <c r="DP24" s="707"/>
      <c r="DQ24" s="707"/>
      <c r="DR24" s="707"/>
      <c r="DS24" s="707"/>
      <c r="DT24" s="707"/>
      <c r="DU24" s="707"/>
      <c r="DV24" s="753"/>
      <c r="DW24" s="754">
        <v>44.5</v>
      </c>
      <c r="DX24" s="723"/>
      <c r="DY24" s="723"/>
      <c r="DZ24" s="723"/>
      <c r="EA24" s="723"/>
      <c r="EB24" s="723"/>
      <c r="EC24" s="755"/>
    </row>
    <row r="25" spans="2:133" ht="11.25" customHeight="1" x14ac:dyDescent="0.15">
      <c r="B25" s="638" t="s">
        <v>285</v>
      </c>
      <c r="C25" s="639"/>
      <c r="D25" s="639"/>
      <c r="E25" s="639"/>
      <c r="F25" s="639"/>
      <c r="G25" s="639"/>
      <c r="H25" s="639"/>
      <c r="I25" s="639"/>
      <c r="J25" s="639"/>
      <c r="K25" s="639"/>
      <c r="L25" s="639"/>
      <c r="M25" s="639"/>
      <c r="N25" s="639"/>
      <c r="O25" s="639"/>
      <c r="P25" s="639"/>
      <c r="Q25" s="640"/>
      <c r="R25" s="641">
        <v>139993</v>
      </c>
      <c r="S25" s="644"/>
      <c r="T25" s="644"/>
      <c r="U25" s="644"/>
      <c r="V25" s="644"/>
      <c r="W25" s="644"/>
      <c r="X25" s="644"/>
      <c r="Y25" s="645"/>
      <c r="Z25" s="703">
        <v>1</v>
      </c>
      <c r="AA25" s="703"/>
      <c r="AB25" s="703"/>
      <c r="AC25" s="703"/>
      <c r="AD25" s="704">
        <v>10685</v>
      </c>
      <c r="AE25" s="704"/>
      <c r="AF25" s="704"/>
      <c r="AG25" s="704"/>
      <c r="AH25" s="704"/>
      <c r="AI25" s="704"/>
      <c r="AJ25" s="704"/>
      <c r="AK25" s="704"/>
      <c r="AL25" s="646">
        <v>0.2</v>
      </c>
      <c r="AM25" s="647"/>
      <c r="AN25" s="647"/>
      <c r="AO25" s="705"/>
      <c r="AP25" s="749" t="s">
        <v>286</v>
      </c>
      <c r="AQ25" s="756"/>
      <c r="AR25" s="756"/>
      <c r="AS25" s="756"/>
      <c r="AT25" s="756"/>
      <c r="AU25" s="756"/>
      <c r="AV25" s="756"/>
      <c r="AW25" s="756"/>
      <c r="AX25" s="756"/>
      <c r="AY25" s="756"/>
      <c r="AZ25" s="756"/>
      <c r="BA25" s="756"/>
      <c r="BB25" s="756"/>
      <c r="BC25" s="756"/>
      <c r="BD25" s="756"/>
      <c r="BE25" s="756"/>
      <c r="BF25" s="751"/>
      <c r="BG25" s="641" t="s">
        <v>226</v>
      </c>
      <c r="BH25" s="644"/>
      <c r="BI25" s="644"/>
      <c r="BJ25" s="644"/>
      <c r="BK25" s="644"/>
      <c r="BL25" s="644"/>
      <c r="BM25" s="644"/>
      <c r="BN25" s="645"/>
      <c r="BO25" s="703" t="s">
        <v>226</v>
      </c>
      <c r="BP25" s="703"/>
      <c r="BQ25" s="703"/>
      <c r="BR25" s="703"/>
      <c r="BS25" s="649" t="s">
        <v>120</v>
      </c>
      <c r="BT25" s="644"/>
      <c r="BU25" s="644"/>
      <c r="BV25" s="644"/>
      <c r="BW25" s="644"/>
      <c r="BX25" s="644"/>
      <c r="BY25" s="644"/>
      <c r="BZ25" s="644"/>
      <c r="CA25" s="644"/>
      <c r="CB25" s="684"/>
      <c r="CD25" s="685" t="s">
        <v>287</v>
      </c>
      <c r="CE25" s="682"/>
      <c r="CF25" s="682"/>
      <c r="CG25" s="682"/>
      <c r="CH25" s="682"/>
      <c r="CI25" s="682"/>
      <c r="CJ25" s="682"/>
      <c r="CK25" s="682"/>
      <c r="CL25" s="682"/>
      <c r="CM25" s="682"/>
      <c r="CN25" s="682"/>
      <c r="CO25" s="682"/>
      <c r="CP25" s="682"/>
      <c r="CQ25" s="683"/>
      <c r="CR25" s="641">
        <v>1816762</v>
      </c>
      <c r="CS25" s="642"/>
      <c r="CT25" s="642"/>
      <c r="CU25" s="642"/>
      <c r="CV25" s="642"/>
      <c r="CW25" s="642"/>
      <c r="CX25" s="642"/>
      <c r="CY25" s="643"/>
      <c r="CZ25" s="646">
        <v>14.3</v>
      </c>
      <c r="DA25" s="675"/>
      <c r="DB25" s="675"/>
      <c r="DC25" s="676"/>
      <c r="DD25" s="649">
        <v>1564447</v>
      </c>
      <c r="DE25" s="642"/>
      <c r="DF25" s="642"/>
      <c r="DG25" s="642"/>
      <c r="DH25" s="642"/>
      <c r="DI25" s="642"/>
      <c r="DJ25" s="642"/>
      <c r="DK25" s="643"/>
      <c r="DL25" s="649">
        <v>1544113</v>
      </c>
      <c r="DM25" s="642"/>
      <c r="DN25" s="642"/>
      <c r="DO25" s="642"/>
      <c r="DP25" s="642"/>
      <c r="DQ25" s="642"/>
      <c r="DR25" s="642"/>
      <c r="DS25" s="642"/>
      <c r="DT25" s="642"/>
      <c r="DU25" s="642"/>
      <c r="DV25" s="643"/>
      <c r="DW25" s="646">
        <v>25.8</v>
      </c>
      <c r="DX25" s="675"/>
      <c r="DY25" s="675"/>
      <c r="DZ25" s="675"/>
      <c r="EA25" s="675"/>
      <c r="EB25" s="675"/>
      <c r="EC25" s="677"/>
    </row>
    <row r="26" spans="2:133" ht="11.25" customHeight="1" x14ac:dyDescent="0.15">
      <c r="B26" s="638" t="s">
        <v>288</v>
      </c>
      <c r="C26" s="639"/>
      <c r="D26" s="639"/>
      <c r="E26" s="639"/>
      <c r="F26" s="639"/>
      <c r="G26" s="639"/>
      <c r="H26" s="639"/>
      <c r="I26" s="639"/>
      <c r="J26" s="639"/>
      <c r="K26" s="639"/>
      <c r="L26" s="639"/>
      <c r="M26" s="639"/>
      <c r="N26" s="639"/>
      <c r="O26" s="639"/>
      <c r="P26" s="639"/>
      <c r="Q26" s="640"/>
      <c r="R26" s="641">
        <v>11684</v>
      </c>
      <c r="S26" s="644"/>
      <c r="T26" s="644"/>
      <c r="U26" s="644"/>
      <c r="V26" s="644"/>
      <c r="W26" s="644"/>
      <c r="X26" s="644"/>
      <c r="Y26" s="645"/>
      <c r="Z26" s="703">
        <v>0.1</v>
      </c>
      <c r="AA26" s="703"/>
      <c r="AB26" s="703"/>
      <c r="AC26" s="703"/>
      <c r="AD26" s="704" t="s">
        <v>226</v>
      </c>
      <c r="AE26" s="704"/>
      <c r="AF26" s="704"/>
      <c r="AG26" s="704"/>
      <c r="AH26" s="704"/>
      <c r="AI26" s="704"/>
      <c r="AJ26" s="704"/>
      <c r="AK26" s="704"/>
      <c r="AL26" s="646" t="s">
        <v>226</v>
      </c>
      <c r="AM26" s="647"/>
      <c r="AN26" s="647"/>
      <c r="AO26" s="705"/>
      <c r="AP26" s="749" t="s">
        <v>289</v>
      </c>
      <c r="AQ26" s="750"/>
      <c r="AR26" s="750"/>
      <c r="AS26" s="750"/>
      <c r="AT26" s="750"/>
      <c r="AU26" s="750"/>
      <c r="AV26" s="750"/>
      <c r="AW26" s="750"/>
      <c r="AX26" s="750"/>
      <c r="AY26" s="750"/>
      <c r="AZ26" s="750"/>
      <c r="BA26" s="750"/>
      <c r="BB26" s="750"/>
      <c r="BC26" s="750"/>
      <c r="BD26" s="750"/>
      <c r="BE26" s="750"/>
      <c r="BF26" s="751"/>
      <c r="BG26" s="641" t="s">
        <v>120</v>
      </c>
      <c r="BH26" s="644"/>
      <c r="BI26" s="644"/>
      <c r="BJ26" s="644"/>
      <c r="BK26" s="644"/>
      <c r="BL26" s="644"/>
      <c r="BM26" s="644"/>
      <c r="BN26" s="645"/>
      <c r="BO26" s="703" t="s">
        <v>226</v>
      </c>
      <c r="BP26" s="703"/>
      <c r="BQ26" s="703"/>
      <c r="BR26" s="703"/>
      <c r="BS26" s="649" t="s">
        <v>120</v>
      </c>
      <c r="BT26" s="644"/>
      <c r="BU26" s="644"/>
      <c r="BV26" s="644"/>
      <c r="BW26" s="644"/>
      <c r="BX26" s="644"/>
      <c r="BY26" s="644"/>
      <c r="BZ26" s="644"/>
      <c r="CA26" s="644"/>
      <c r="CB26" s="684"/>
      <c r="CD26" s="685" t="s">
        <v>290</v>
      </c>
      <c r="CE26" s="682"/>
      <c r="CF26" s="682"/>
      <c r="CG26" s="682"/>
      <c r="CH26" s="682"/>
      <c r="CI26" s="682"/>
      <c r="CJ26" s="682"/>
      <c r="CK26" s="682"/>
      <c r="CL26" s="682"/>
      <c r="CM26" s="682"/>
      <c r="CN26" s="682"/>
      <c r="CO26" s="682"/>
      <c r="CP26" s="682"/>
      <c r="CQ26" s="683"/>
      <c r="CR26" s="641">
        <v>1245844</v>
      </c>
      <c r="CS26" s="644"/>
      <c r="CT26" s="644"/>
      <c r="CU26" s="644"/>
      <c r="CV26" s="644"/>
      <c r="CW26" s="644"/>
      <c r="CX26" s="644"/>
      <c r="CY26" s="645"/>
      <c r="CZ26" s="646">
        <v>9.8000000000000007</v>
      </c>
      <c r="DA26" s="675"/>
      <c r="DB26" s="675"/>
      <c r="DC26" s="676"/>
      <c r="DD26" s="649">
        <v>1000702</v>
      </c>
      <c r="DE26" s="644"/>
      <c r="DF26" s="644"/>
      <c r="DG26" s="644"/>
      <c r="DH26" s="644"/>
      <c r="DI26" s="644"/>
      <c r="DJ26" s="644"/>
      <c r="DK26" s="645"/>
      <c r="DL26" s="649" t="s">
        <v>120</v>
      </c>
      <c r="DM26" s="644"/>
      <c r="DN26" s="644"/>
      <c r="DO26" s="644"/>
      <c r="DP26" s="644"/>
      <c r="DQ26" s="644"/>
      <c r="DR26" s="644"/>
      <c r="DS26" s="644"/>
      <c r="DT26" s="644"/>
      <c r="DU26" s="644"/>
      <c r="DV26" s="645"/>
      <c r="DW26" s="646" t="s">
        <v>226</v>
      </c>
      <c r="DX26" s="675"/>
      <c r="DY26" s="675"/>
      <c r="DZ26" s="675"/>
      <c r="EA26" s="675"/>
      <c r="EB26" s="675"/>
      <c r="EC26" s="677"/>
    </row>
    <row r="27" spans="2:133" ht="11.25" customHeight="1" x14ac:dyDescent="0.15">
      <c r="B27" s="638" t="s">
        <v>291</v>
      </c>
      <c r="C27" s="639"/>
      <c r="D27" s="639"/>
      <c r="E27" s="639"/>
      <c r="F27" s="639"/>
      <c r="G27" s="639"/>
      <c r="H27" s="639"/>
      <c r="I27" s="639"/>
      <c r="J27" s="639"/>
      <c r="K27" s="639"/>
      <c r="L27" s="639"/>
      <c r="M27" s="639"/>
      <c r="N27" s="639"/>
      <c r="O27" s="639"/>
      <c r="P27" s="639"/>
      <c r="Q27" s="640"/>
      <c r="R27" s="641">
        <v>1702147</v>
      </c>
      <c r="S27" s="644"/>
      <c r="T27" s="644"/>
      <c r="U27" s="644"/>
      <c r="V27" s="644"/>
      <c r="W27" s="644"/>
      <c r="X27" s="644"/>
      <c r="Y27" s="645"/>
      <c r="Z27" s="703">
        <v>12.5</v>
      </c>
      <c r="AA27" s="703"/>
      <c r="AB27" s="703"/>
      <c r="AC27" s="703"/>
      <c r="AD27" s="704" t="s">
        <v>226</v>
      </c>
      <c r="AE27" s="704"/>
      <c r="AF27" s="704"/>
      <c r="AG27" s="704"/>
      <c r="AH27" s="704"/>
      <c r="AI27" s="704"/>
      <c r="AJ27" s="704"/>
      <c r="AK27" s="704"/>
      <c r="AL27" s="646" t="s">
        <v>167</v>
      </c>
      <c r="AM27" s="647"/>
      <c r="AN27" s="647"/>
      <c r="AO27" s="705"/>
      <c r="AP27" s="638" t="s">
        <v>292</v>
      </c>
      <c r="AQ27" s="639"/>
      <c r="AR27" s="639"/>
      <c r="AS27" s="639"/>
      <c r="AT27" s="639"/>
      <c r="AU27" s="639"/>
      <c r="AV27" s="639"/>
      <c r="AW27" s="639"/>
      <c r="AX27" s="639"/>
      <c r="AY27" s="639"/>
      <c r="AZ27" s="639"/>
      <c r="BA27" s="639"/>
      <c r="BB27" s="639"/>
      <c r="BC27" s="639"/>
      <c r="BD27" s="639"/>
      <c r="BE27" s="639"/>
      <c r="BF27" s="640"/>
      <c r="BG27" s="641">
        <v>3975975</v>
      </c>
      <c r="BH27" s="644"/>
      <c r="BI27" s="644"/>
      <c r="BJ27" s="644"/>
      <c r="BK27" s="644"/>
      <c r="BL27" s="644"/>
      <c r="BM27" s="644"/>
      <c r="BN27" s="645"/>
      <c r="BO27" s="703">
        <v>100</v>
      </c>
      <c r="BP27" s="703"/>
      <c r="BQ27" s="703"/>
      <c r="BR27" s="703"/>
      <c r="BS27" s="649" t="s">
        <v>226</v>
      </c>
      <c r="BT27" s="644"/>
      <c r="BU27" s="644"/>
      <c r="BV27" s="644"/>
      <c r="BW27" s="644"/>
      <c r="BX27" s="644"/>
      <c r="BY27" s="644"/>
      <c r="BZ27" s="644"/>
      <c r="CA27" s="644"/>
      <c r="CB27" s="684"/>
      <c r="CD27" s="685" t="s">
        <v>293</v>
      </c>
      <c r="CE27" s="682"/>
      <c r="CF27" s="682"/>
      <c r="CG27" s="682"/>
      <c r="CH27" s="682"/>
      <c r="CI27" s="682"/>
      <c r="CJ27" s="682"/>
      <c r="CK27" s="682"/>
      <c r="CL27" s="682"/>
      <c r="CM27" s="682"/>
      <c r="CN27" s="682"/>
      <c r="CO27" s="682"/>
      <c r="CP27" s="682"/>
      <c r="CQ27" s="683"/>
      <c r="CR27" s="641">
        <v>951500</v>
      </c>
      <c r="CS27" s="642"/>
      <c r="CT27" s="642"/>
      <c r="CU27" s="642"/>
      <c r="CV27" s="642"/>
      <c r="CW27" s="642"/>
      <c r="CX27" s="642"/>
      <c r="CY27" s="643"/>
      <c r="CZ27" s="646">
        <v>7.5</v>
      </c>
      <c r="DA27" s="675"/>
      <c r="DB27" s="675"/>
      <c r="DC27" s="676"/>
      <c r="DD27" s="649">
        <v>269495</v>
      </c>
      <c r="DE27" s="642"/>
      <c r="DF27" s="642"/>
      <c r="DG27" s="642"/>
      <c r="DH27" s="642"/>
      <c r="DI27" s="642"/>
      <c r="DJ27" s="642"/>
      <c r="DK27" s="643"/>
      <c r="DL27" s="649">
        <v>228217</v>
      </c>
      <c r="DM27" s="642"/>
      <c r="DN27" s="642"/>
      <c r="DO27" s="642"/>
      <c r="DP27" s="642"/>
      <c r="DQ27" s="642"/>
      <c r="DR27" s="642"/>
      <c r="DS27" s="642"/>
      <c r="DT27" s="642"/>
      <c r="DU27" s="642"/>
      <c r="DV27" s="643"/>
      <c r="DW27" s="646">
        <v>3.8</v>
      </c>
      <c r="DX27" s="675"/>
      <c r="DY27" s="675"/>
      <c r="DZ27" s="675"/>
      <c r="EA27" s="675"/>
      <c r="EB27" s="675"/>
      <c r="EC27" s="677"/>
    </row>
    <row r="28" spans="2:133" ht="11.25" customHeight="1" x14ac:dyDescent="0.15">
      <c r="B28" s="746" t="s">
        <v>294</v>
      </c>
      <c r="C28" s="747"/>
      <c r="D28" s="747"/>
      <c r="E28" s="747"/>
      <c r="F28" s="747"/>
      <c r="G28" s="747"/>
      <c r="H28" s="747"/>
      <c r="I28" s="747"/>
      <c r="J28" s="747"/>
      <c r="K28" s="747"/>
      <c r="L28" s="747"/>
      <c r="M28" s="747"/>
      <c r="N28" s="747"/>
      <c r="O28" s="747"/>
      <c r="P28" s="747"/>
      <c r="Q28" s="748"/>
      <c r="R28" s="641">
        <v>35710</v>
      </c>
      <c r="S28" s="644"/>
      <c r="T28" s="644"/>
      <c r="U28" s="644"/>
      <c r="V28" s="644"/>
      <c r="W28" s="644"/>
      <c r="X28" s="644"/>
      <c r="Y28" s="645"/>
      <c r="Z28" s="703">
        <v>0.3</v>
      </c>
      <c r="AA28" s="703"/>
      <c r="AB28" s="703"/>
      <c r="AC28" s="703"/>
      <c r="AD28" s="704">
        <v>35710</v>
      </c>
      <c r="AE28" s="704"/>
      <c r="AF28" s="704"/>
      <c r="AG28" s="704"/>
      <c r="AH28" s="704"/>
      <c r="AI28" s="704"/>
      <c r="AJ28" s="704"/>
      <c r="AK28" s="704"/>
      <c r="AL28" s="646">
        <v>0.6</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295</v>
      </c>
      <c r="CE28" s="682"/>
      <c r="CF28" s="682"/>
      <c r="CG28" s="682"/>
      <c r="CH28" s="682"/>
      <c r="CI28" s="682"/>
      <c r="CJ28" s="682"/>
      <c r="CK28" s="682"/>
      <c r="CL28" s="682"/>
      <c r="CM28" s="682"/>
      <c r="CN28" s="682"/>
      <c r="CO28" s="682"/>
      <c r="CP28" s="682"/>
      <c r="CQ28" s="683"/>
      <c r="CR28" s="641">
        <v>889808</v>
      </c>
      <c r="CS28" s="644"/>
      <c r="CT28" s="644"/>
      <c r="CU28" s="644"/>
      <c r="CV28" s="644"/>
      <c r="CW28" s="644"/>
      <c r="CX28" s="644"/>
      <c r="CY28" s="645"/>
      <c r="CZ28" s="646">
        <v>7</v>
      </c>
      <c r="DA28" s="675"/>
      <c r="DB28" s="675"/>
      <c r="DC28" s="676"/>
      <c r="DD28" s="649">
        <v>887964</v>
      </c>
      <c r="DE28" s="644"/>
      <c r="DF28" s="644"/>
      <c r="DG28" s="644"/>
      <c r="DH28" s="644"/>
      <c r="DI28" s="644"/>
      <c r="DJ28" s="644"/>
      <c r="DK28" s="645"/>
      <c r="DL28" s="649">
        <v>887964</v>
      </c>
      <c r="DM28" s="644"/>
      <c r="DN28" s="644"/>
      <c r="DO28" s="644"/>
      <c r="DP28" s="644"/>
      <c r="DQ28" s="644"/>
      <c r="DR28" s="644"/>
      <c r="DS28" s="644"/>
      <c r="DT28" s="644"/>
      <c r="DU28" s="644"/>
      <c r="DV28" s="645"/>
      <c r="DW28" s="646">
        <v>14.9</v>
      </c>
      <c r="DX28" s="675"/>
      <c r="DY28" s="675"/>
      <c r="DZ28" s="675"/>
      <c r="EA28" s="675"/>
      <c r="EB28" s="675"/>
      <c r="EC28" s="677"/>
    </row>
    <row r="29" spans="2:133" ht="11.25" customHeight="1" x14ac:dyDescent="0.15">
      <c r="B29" s="638" t="s">
        <v>296</v>
      </c>
      <c r="C29" s="639"/>
      <c r="D29" s="639"/>
      <c r="E29" s="639"/>
      <c r="F29" s="639"/>
      <c r="G29" s="639"/>
      <c r="H29" s="639"/>
      <c r="I29" s="639"/>
      <c r="J29" s="639"/>
      <c r="K29" s="639"/>
      <c r="L29" s="639"/>
      <c r="M29" s="639"/>
      <c r="N29" s="639"/>
      <c r="O29" s="639"/>
      <c r="P29" s="639"/>
      <c r="Q29" s="640"/>
      <c r="R29" s="641">
        <v>491014</v>
      </c>
      <c r="S29" s="644"/>
      <c r="T29" s="644"/>
      <c r="U29" s="644"/>
      <c r="V29" s="644"/>
      <c r="W29" s="644"/>
      <c r="X29" s="644"/>
      <c r="Y29" s="645"/>
      <c r="Z29" s="703">
        <v>3.6</v>
      </c>
      <c r="AA29" s="703"/>
      <c r="AB29" s="703"/>
      <c r="AC29" s="703"/>
      <c r="AD29" s="704" t="s">
        <v>167</v>
      </c>
      <c r="AE29" s="704"/>
      <c r="AF29" s="704"/>
      <c r="AG29" s="704"/>
      <c r="AH29" s="704"/>
      <c r="AI29" s="704"/>
      <c r="AJ29" s="704"/>
      <c r="AK29" s="704"/>
      <c r="AL29" s="646" t="s">
        <v>120</v>
      </c>
      <c r="AM29" s="647"/>
      <c r="AN29" s="647"/>
      <c r="AO29" s="705"/>
      <c r="AP29" s="715" t="s">
        <v>215</v>
      </c>
      <c r="AQ29" s="716"/>
      <c r="AR29" s="716"/>
      <c r="AS29" s="716"/>
      <c r="AT29" s="716"/>
      <c r="AU29" s="716"/>
      <c r="AV29" s="716"/>
      <c r="AW29" s="716"/>
      <c r="AX29" s="716"/>
      <c r="AY29" s="716"/>
      <c r="AZ29" s="716"/>
      <c r="BA29" s="716"/>
      <c r="BB29" s="716"/>
      <c r="BC29" s="716"/>
      <c r="BD29" s="716"/>
      <c r="BE29" s="716"/>
      <c r="BF29" s="717"/>
      <c r="BG29" s="715" t="s">
        <v>297</v>
      </c>
      <c r="BH29" s="743"/>
      <c r="BI29" s="743"/>
      <c r="BJ29" s="743"/>
      <c r="BK29" s="743"/>
      <c r="BL29" s="743"/>
      <c r="BM29" s="743"/>
      <c r="BN29" s="743"/>
      <c r="BO29" s="743"/>
      <c r="BP29" s="743"/>
      <c r="BQ29" s="744"/>
      <c r="BR29" s="715" t="s">
        <v>298</v>
      </c>
      <c r="BS29" s="743"/>
      <c r="BT29" s="743"/>
      <c r="BU29" s="743"/>
      <c r="BV29" s="743"/>
      <c r="BW29" s="743"/>
      <c r="BX29" s="743"/>
      <c r="BY29" s="743"/>
      <c r="BZ29" s="743"/>
      <c r="CA29" s="743"/>
      <c r="CB29" s="744"/>
      <c r="CD29" s="725" t="s">
        <v>299</v>
      </c>
      <c r="CE29" s="726"/>
      <c r="CF29" s="685" t="s">
        <v>300</v>
      </c>
      <c r="CG29" s="682"/>
      <c r="CH29" s="682"/>
      <c r="CI29" s="682"/>
      <c r="CJ29" s="682"/>
      <c r="CK29" s="682"/>
      <c r="CL29" s="682"/>
      <c r="CM29" s="682"/>
      <c r="CN29" s="682"/>
      <c r="CO29" s="682"/>
      <c r="CP29" s="682"/>
      <c r="CQ29" s="683"/>
      <c r="CR29" s="641">
        <v>889758</v>
      </c>
      <c r="CS29" s="642"/>
      <c r="CT29" s="642"/>
      <c r="CU29" s="642"/>
      <c r="CV29" s="642"/>
      <c r="CW29" s="642"/>
      <c r="CX29" s="642"/>
      <c r="CY29" s="643"/>
      <c r="CZ29" s="646">
        <v>7</v>
      </c>
      <c r="DA29" s="675"/>
      <c r="DB29" s="675"/>
      <c r="DC29" s="676"/>
      <c r="DD29" s="649">
        <v>887914</v>
      </c>
      <c r="DE29" s="642"/>
      <c r="DF29" s="642"/>
      <c r="DG29" s="642"/>
      <c r="DH29" s="642"/>
      <c r="DI29" s="642"/>
      <c r="DJ29" s="642"/>
      <c r="DK29" s="643"/>
      <c r="DL29" s="649">
        <v>887914</v>
      </c>
      <c r="DM29" s="642"/>
      <c r="DN29" s="642"/>
      <c r="DO29" s="642"/>
      <c r="DP29" s="642"/>
      <c r="DQ29" s="642"/>
      <c r="DR29" s="642"/>
      <c r="DS29" s="642"/>
      <c r="DT29" s="642"/>
      <c r="DU29" s="642"/>
      <c r="DV29" s="643"/>
      <c r="DW29" s="646">
        <v>14.9</v>
      </c>
      <c r="DX29" s="675"/>
      <c r="DY29" s="675"/>
      <c r="DZ29" s="675"/>
      <c r="EA29" s="675"/>
      <c r="EB29" s="675"/>
      <c r="EC29" s="677"/>
    </row>
    <row r="30" spans="2:133" ht="11.25" customHeight="1" x14ac:dyDescent="0.15">
      <c r="B30" s="638" t="s">
        <v>301</v>
      </c>
      <c r="C30" s="639"/>
      <c r="D30" s="639"/>
      <c r="E30" s="639"/>
      <c r="F30" s="639"/>
      <c r="G30" s="639"/>
      <c r="H30" s="639"/>
      <c r="I30" s="639"/>
      <c r="J30" s="639"/>
      <c r="K30" s="639"/>
      <c r="L30" s="639"/>
      <c r="M30" s="639"/>
      <c r="N30" s="639"/>
      <c r="O30" s="639"/>
      <c r="P30" s="639"/>
      <c r="Q30" s="640"/>
      <c r="R30" s="641">
        <v>560319</v>
      </c>
      <c r="S30" s="644"/>
      <c r="T30" s="644"/>
      <c r="U30" s="644"/>
      <c r="V30" s="644"/>
      <c r="W30" s="644"/>
      <c r="X30" s="644"/>
      <c r="Y30" s="645"/>
      <c r="Z30" s="703">
        <v>4.0999999999999996</v>
      </c>
      <c r="AA30" s="703"/>
      <c r="AB30" s="703"/>
      <c r="AC30" s="703"/>
      <c r="AD30" s="704">
        <v>334960</v>
      </c>
      <c r="AE30" s="704"/>
      <c r="AF30" s="704"/>
      <c r="AG30" s="704"/>
      <c r="AH30" s="704"/>
      <c r="AI30" s="704"/>
      <c r="AJ30" s="704"/>
      <c r="AK30" s="704"/>
      <c r="AL30" s="646">
        <v>6</v>
      </c>
      <c r="AM30" s="647"/>
      <c r="AN30" s="647"/>
      <c r="AO30" s="705"/>
      <c r="AP30" s="731" t="s">
        <v>302</v>
      </c>
      <c r="AQ30" s="732"/>
      <c r="AR30" s="732"/>
      <c r="AS30" s="732"/>
      <c r="AT30" s="737" t="s">
        <v>303</v>
      </c>
      <c r="AU30" s="210"/>
      <c r="AV30" s="210"/>
      <c r="AW30" s="210"/>
      <c r="AX30" s="740" t="s">
        <v>179</v>
      </c>
      <c r="AY30" s="741"/>
      <c r="AZ30" s="741"/>
      <c r="BA30" s="741"/>
      <c r="BB30" s="741"/>
      <c r="BC30" s="741"/>
      <c r="BD30" s="741"/>
      <c r="BE30" s="741"/>
      <c r="BF30" s="742"/>
      <c r="BG30" s="721">
        <v>99.5</v>
      </c>
      <c r="BH30" s="722"/>
      <c r="BI30" s="722"/>
      <c r="BJ30" s="722"/>
      <c r="BK30" s="722"/>
      <c r="BL30" s="722"/>
      <c r="BM30" s="723">
        <v>98.9</v>
      </c>
      <c r="BN30" s="722"/>
      <c r="BO30" s="722"/>
      <c r="BP30" s="722"/>
      <c r="BQ30" s="724"/>
      <c r="BR30" s="721">
        <v>99.1</v>
      </c>
      <c r="BS30" s="722"/>
      <c r="BT30" s="722"/>
      <c r="BU30" s="722"/>
      <c r="BV30" s="722"/>
      <c r="BW30" s="722"/>
      <c r="BX30" s="723">
        <v>98.2</v>
      </c>
      <c r="BY30" s="722"/>
      <c r="BZ30" s="722"/>
      <c r="CA30" s="722"/>
      <c r="CB30" s="724"/>
      <c r="CD30" s="727"/>
      <c r="CE30" s="728"/>
      <c r="CF30" s="685" t="s">
        <v>304</v>
      </c>
      <c r="CG30" s="682"/>
      <c r="CH30" s="682"/>
      <c r="CI30" s="682"/>
      <c r="CJ30" s="682"/>
      <c r="CK30" s="682"/>
      <c r="CL30" s="682"/>
      <c r="CM30" s="682"/>
      <c r="CN30" s="682"/>
      <c r="CO30" s="682"/>
      <c r="CP30" s="682"/>
      <c r="CQ30" s="683"/>
      <c r="CR30" s="641">
        <v>824658</v>
      </c>
      <c r="CS30" s="644"/>
      <c r="CT30" s="644"/>
      <c r="CU30" s="644"/>
      <c r="CV30" s="644"/>
      <c r="CW30" s="644"/>
      <c r="CX30" s="644"/>
      <c r="CY30" s="645"/>
      <c r="CZ30" s="646">
        <v>6.5</v>
      </c>
      <c r="DA30" s="675"/>
      <c r="DB30" s="675"/>
      <c r="DC30" s="676"/>
      <c r="DD30" s="649">
        <v>822814</v>
      </c>
      <c r="DE30" s="644"/>
      <c r="DF30" s="644"/>
      <c r="DG30" s="644"/>
      <c r="DH30" s="644"/>
      <c r="DI30" s="644"/>
      <c r="DJ30" s="644"/>
      <c r="DK30" s="645"/>
      <c r="DL30" s="649">
        <v>822814</v>
      </c>
      <c r="DM30" s="644"/>
      <c r="DN30" s="644"/>
      <c r="DO30" s="644"/>
      <c r="DP30" s="644"/>
      <c r="DQ30" s="644"/>
      <c r="DR30" s="644"/>
      <c r="DS30" s="644"/>
      <c r="DT30" s="644"/>
      <c r="DU30" s="644"/>
      <c r="DV30" s="645"/>
      <c r="DW30" s="646">
        <v>13.8</v>
      </c>
      <c r="DX30" s="675"/>
      <c r="DY30" s="675"/>
      <c r="DZ30" s="675"/>
      <c r="EA30" s="675"/>
      <c r="EB30" s="675"/>
      <c r="EC30" s="677"/>
    </row>
    <row r="31" spans="2:133" ht="11.25" customHeight="1" x14ac:dyDescent="0.15">
      <c r="B31" s="638" t="s">
        <v>305</v>
      </c>
      <c r="C31" s="639"/>
      <c r="D31" s="639"/>
      <c r="E31" s="639"/>
      <c r="F31" s="639"/>
      <c r="G31" s="639"/>
      <c r="H31" s="639"/>
      <c r="I31" s="639"/>
      <c r="J31" s="639"/>
      <c r="K31" s="639"/>
      <c r="L31" s="639"/>
      <c r="M31" s="639"/>
      <c r="N31" s="639"/>
      <c r="O31" s="639"/>
      <c r="P31" s="639"/>
      <c r="Q31" s="640"/>
      <c r="R31" s="641">
        <v>2914185</v>
      </c>
      <c r="S31" s="644"/>
      <c r="T31" s="644"/>
      <c r="U31" s="644"/>
      <c r="V31" s="644"/>
      <c r="W31" s="644"/>
      <c r="X31" s="644"/>
      <c r="Y31" s="645"/>
      <c r="Z31" s="703">
        <v>21.3</v>
      </c>
      <c r="AA31" s="703"/>
      <c r="AB31" s="703"/>
      <c r="AC31" s="703"/>
      <c r="AD31" s="704" t="s">
        <v>120</v>
      </c>
      <c r="AE31" s="704"/>
      <c r="AF31" s="704"/>
      <c r="AG31" s="704"/>
      <c r="AH31" s="704"/>
      <c r="AI31" s="704"/>
      <c r="AJ31" s="704"/>
      <c r="AK31" s="704"/>
      <c r="AL31" s="646" t="s">
        <v>120</v>
      </c>
      <c r="AM31" s="647"/>
      <c r="AN31" s="647"/>
      <c r="AO31" s="705"/>
      <c r="AP31" s="733"/>
      <c r="AQ31" s="734"/>
      <c r="AR31" s="734"/>
      <c r="AS31" s="734"/>
      <c r="AT31" s="738"/>
      <c r="AU31" s="209" t="s">
        <v>306</v>
      </c>
      <c r="AV31" s="209"/>
      <c r="AW31" s="209"/>
      <c r="AX31" s="638" t="s">
        <v>307</v>
      </c>
      <c r="AY31" s="639"/>
      <c r="AZ31" s="639"/>
      <c r="BA31" s="639"/>
      <c r="BB31" s="639"/>
      <c r="BC31" s="639"/>
      <c r="BD31" s="639"/>
      <c r="BE31" s="639"/>
      <c r="BF31" s="640"/>
      <c r="BG31" s="719">
        <v>99.3</v>
      </c>
      <c r="BH31" s="642"/>
      <c r="BI31" s="642"/>
      <c r="BJ31" s="642"/>
      <c r="BK31" s="642"/>
      <c r="BL31" s="642"/>
      <c r="BM31" s="647">
        <v>98.3</v>
      </c>
      <c r="BN31" s="720"/>
      <c r="BO31" s="720"/>
      <c r="BP31" s="720"/>
      <c r="BQ31" s="681"/>
      <c r="BR31" s="719">
        <v>99.1</v>
      </c>
      <c r="BS31" s="642"/>
      <c r="BT31" s="642"/>
      <c r="BU31" s="642"/>
      <c r="BV31" s="642"/>
      <c r="BW31" s="642"/>
      <c r="BX31" s="647">
        <v>97.8</v>
      </c>
      <c r="BY31" s="720"/>
      <c r="BZ31" s="720"/>
      <c r="CA31" s="720"/>
      <c r="CB31" s="681"/>
      <c r="CD31" s="727"/>
      <c r="CE31" s="728"/>
      <c r="CF31" s="685" t="s">
        <v>308</v>
      </c>
      <c r="CG31" s="682"/>
      <c r="CH31" s="682"/>
      <c r="CI31" s="682"/>
      <c r="CJ31" s="682"/>
      <c r="CK31" s="682"/>
      <c r="CL31" s="682"/>
      <c r="CM31" s="682"/>
      <c r="CN31" s="682"/>
      <c r="CO31" s="682"/>
      <c r="CP31" s="682"/>
      <c r="CQ31" s="683"/>
      <c r="CR31" s="641">
        <v>65100</v>
      </c>
      <c r="CS31" s="642"/>
      <c r="CT31" s="642"/>
      <c r="CU31" s="642"/>
      <c r="CV31" s="642"/>
      <c r="CW31" s="642"/>
      <c r="CX31" s="642"/>
      <c r="CY31" s="643"/>
      <c r="CZ31" s="646">
        <v>0.5</v>
      </c>
      <c r="DA31" s="675"/>
      <c r="DB31" s="675"/>
      <c r="DC31" s="676"/>
      <c r="DD31" s="649">
        <v>65100</v>
      </c>
      <c r="DE31" s="642"/>
      <c r="DF31" s="642"/>
      <c r="DG31" s="642"/>
      <c r="DH31" s="642"/>
      <c r="DI31" s="642"/>
      <c r="DJ31" s="642"/>
      <c r="DK31" s="643"/>
      <c r="DL31" s="649">
        <v>65100</v>
      </c>
      <c r="DM31" s="642"/>
      <c r="DN31" s="642"/>
      <c r="DO31" s="642"/>
      <c r="DP31" s="642"/>
      <c r="DQ31" s="642"/>
      <c r="DR31" s="642"/>
      <c r="DS31" s="642"/>
      <c r="DT31" s="642"/>
      <c r="DU31" s="642"/>
      <c r="DV31" s="643"/>
      <c r="DW31" s="646">
        <v>1.1000000000000001</v>
      </c>
      <c r="DX31" s="675"/>
      <c r="DY31" s="675"/>
      <c r="DZ31" s="675"/>
      <c r="EA31" s="675"/>
      <c r="EB31" s="675"/>
      <c r="EC31" s="677"/>
    </row>
    <row r="32" spans="2:133" ht="11.25" customHeight="1" x14ac:dyDescent="0.15">
      <c r="B32" s="638" t="s">
        <v>309</v>
      </c>
      <c r="C32" s="639"/>
      <c r="D32" s="639"/>
      <c r="E32" s="639"/>
      <c r="F32" s="639"/>
      <c r="G32" s="639"/>
      <c r="H32" s="639"/>
      <c r="I32" s="639"/>
      <c r="J32" s="639"/>
      <c r="K32" s="639"/>
      <c r="L32" s="639"/>
      <c r="M32" s="639"/>
      <c r="N32" s="639"/>
      <c r="O32" s="639"/>
      <c r="P32" s="639"/>
      <c r="Q32" s="640"/>
      <c r="R32" s="641">
        <v>662008</v>
      </c>
      <c r="S32" s="644"/>
      <c r="T32" s="644"/>
      <c r="U32" s="644"/>
      <c r="V32" s="644"/>
      <c r="W32" s="644"/>
      <c r="X32" s="644"/>
      <c r="Y32" s="645"/>
      <c r="Z32" s="703">
        <v>4.8</v>
      </c>
      <c r="AA32" s="703"/>
      <c r="AB32" s="703"/>
      <c r="AC32" s="703"/>
      <c r="AD32" s="704" t="s">
        <v>120</v>
      </c>
      <c r="AE32" s="704"/>
      <c r="AF32" s="704"/>
      <c r="AG32" s="704"/>
      <c r="AH32" s="704"/>
      <c r="AI32" s="704"/>
      <c r="AJ32" s="704"/>
      <c r="AK32" s="704"/>
      <c r="AL32" s="646" t="s">
        <v>120</v>
      </c>
      <c r="AM32" s="647"/>
      <c r="AN32" s="647"/>
      <c r="AO32" s="705"/>
      <c r="AP32" s="735"/>
      <c r="AQ32" s="736"/>
      <c r="AR32" s="736"/>
      <c r="AS32" s="736"/>
      <c r="AT32" s="739"/>
      <c r="AU32" s="211"/>
      <c r="AV32" s="211"/>
      <c r="AW32" s="211"/>
      <c r="AX32" s="653" t="s">
        <v>310</v>
      </c>
      <c r="AY32" s="654"/>
      <c r="AZ32" s="654"/>
      <c r="BA32" s="654"/>
      <c r="BB32" s="654"/>
      <c r="BC32" s="654"/>
      <c r="BD32" s="654"/>
      <c r="BE32" s="654"/>
      <c r="BF32" s="655"/>
      <c r="BG32" s="718">
        <v>99.5</v>
      </c>
      <c r="BH32" s="657"/>
      <c r="BI32" s="657"/>
      <c r="BJ32" s="657"/>
      <c r="BK32" s="657"/>
      <c r="BL32" s="657"/>
      <c r="BM32" s="701">
        <v>99.2</v>
      </c>
      <c r="BN32" s="657"/>
      <c r="BO32" s="657"/>
      <c r="BP32" s="657"/>
      <c r="BQ32" s="694"/>
      <c r="BR32" s="718">
        <v>99.1</v>
      </c>
      <c r="BS32" s="657"/>
      <c r="BT32" s="657"/>
      <c r="BU32" s="657"/>
      <c r="BV32" s="657"/>
      <c r="BW32" s="657"/>
      <c r="BX32" s="701">
        <v>98.4</v>
      </c>
      <c r="BY32" s="657"/>
      <c r="BZ32" s="657"/>
      <c r="CA32" s="657"/>
      <c r="CB32" s="694"/>
      <c r="CD32" s="729"/>
      <c r="CE32" s="730"/>
      <c r="CF32" s="685" t="s">
        <v>311</v>
      </c>
      <c r="CG32" s="682"/>
      <c r="CH32" s="682"/>
      <c r="CI32" s="682"/>
      <c r="CJ32" s="682"/>
      <c r="CK32" s="682"/>
      <c r="CL32" s="682"/>
      <c r="CM32" s="682"/>
      <c r="CN32" s="682"/>
      <c r="CO32" s="682"/>
      <c r="CP32" s="682"/>
      <c r="CQ32" s="683"/>
      <c r="CR32" s="641">
        <v>50</v>
      </c>
      <c r="CS32" s="644"/>
      <c r="CT32" s="644"/>
      <c r="CU32" s="644"/>
      <c r="CV32" s="644"/>
      <c r="CW32" s="644"/>
      <c r="CX32" s="644"/>
      <c r="CY32" s="645"/>
      <c r="CZ32" s="646">
        <v>0</v>
      </c>
      <c r="DA32" s="675"/>
      <c r="DB32" s="675"/>
      <c r="DC32" s="676"/>
      <c r="DD32" s="649">
        <v>50</v>
      </c>
      <c r="DE32" s="644"/>
      <c r="DF32" s="644"/>
      <c r="DG32" s="644"/>
      <c r="DH32" s="644"/>
      <c r="DI32" s="644"/>
      <c r="DJ32" s="644"/>
      <c r="DK32" s="645"/>
      <c r="DL32" s="649">
        <v>50</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15">
      <c r="B33" s="638" t="s">
        <v>312</v>
      </c>
      <c r="C33" s="639"/>
      <c r="D33" s="639"/>
      <c r="E33" s="639"/>
      <c r="F33" s="639"/>
      <c r="G33" s="639"/>
      <c r="H33" s="639"/>
      <c r="I33" s="639"/>
      <c r="J33" s="639"/>
      <c r="K33" s="639"/>
      <c r="L33" s="639"/>
      <c r="M33" s="639"/>
      <c r="N33" s="639"/>
      <c r="O33" s="639"/>
      <c r="P33" s="639"/>
      <c r="Q33" s="640"/>
      <c r="R33" s="641">
        <v>657584</v>
      </c>
      <c r="S33" s="644"/>
      <c r="T33" s="644"/>
      <c r="U33" s="644"/>
      <c r="V33" s="644"/>
      <c r="W33" s="644"/>
      <c r="X33" s="644"/>
      <c r="Y33" s="645"/>
      <c r="Z33" s="703">
        <v>4.8</v>
      </c>
      <c r="AA33" s="703"/>
      <c r="AB33" s="703"/>
      <c r="AC33" s="703"/>
      <c r="AD33" s="704" t="s">
        <v>226</v>
      </c>
      <c r="AE33" s="704"/>
      <c r="AF33" s="704"/>
      <c r="AG33" s="704"/>
      <c r="AH33" s="704"/>
      <c r="AI33" s="704"/>
      <c r="AJ33" s="704"/>
      <c r="AK33" s="704"/>
      <c r="AL33" s="646" t="s">
        <v>120</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313</v>
      </c>
      <c r="CE33" s="682"/>
      <c r="CF33" s="682"/>
      <c r="CG33" s="682"/>
      <c r="CH33" s="682"/>
      <c r="CI33" s="682"/>
      <c r="CJ33" s="682"/>
      <c r="CK33" s="682"/>
      <c r="CL33" s="682"/>
      <c r="CM33" s="682"/>
      <c r="CN33" s="682"/>
      <c r="CO33" s="682"/>
      <c r="CP33" s="682"/>
      <c r="CQ33" s="683"/>
      <c r="CR33" s="641">
        <v>6312779</v>
      </c>
      <c r="CS33" s="642"/>
      <c r="CT33" s="642"/>
      <c r="CU33" s="642"/>
      <c r="CV33" s="642"/>
      <c r="CW33" s="642"/>
      <c r="CX33" s="642"/>
      <c r="CY33" s="643"/>
      <c r="CZ33" s="646">
        <v>49.6</v>
      </c>
      <c r="DA33" s="675"/>
      <c r="DB33" s="675"/>
      <c r="DC33" s="676"/>
      <c r="DD33" s="649">
        <v>5602589</v>
      </c>
      <c r="DE33" s="642"/>
      <c r="DF33" s="642"/>
      <c r="DG33" s="642"/>
      <c r="DH33" s="642"/>
      <c r="DI33" s="642"/>
      <c r="DJ33" s="642"/>
      <c r="DK33" s="643"/>
      <c r="DL33" s="649">
        <v>2121638</v>
      </c>
      <c r="DM33" s="642"/>
      <c r="DN33" s="642"/>
      <c r="DO33" s="642"/>
      <c r="DP33" s="642"/>
      <c r="DQ33" s="642"/>
      <c r="DR33" s="642"/>
      <c r="DS33" s="642"/>
      <c r="DT33" s="642"/>
      <c r="DU33" s="642"/>
      <c r="DV33" s="643"/>
      <c r="DW33" s="646">
        <v>35.5</v>
      </c>
      <c r="DX33" s="675"/>
      <c r="DY33" s="675"/>
      <c r="DZ33" s="675"/>
      <c r="EA33" s="675"/>
      <c r="EB33" s="675"/>
      <c r="EC33" s="677"/>
    </row>
    <row r="34" spans="2:133" ht="11.25" customHeight="1" x14ac:dyDescent="0.15">
      <c r="B34" s="638" t="s">
        <v>314</v>
      </c>
      <c r="C34" s="639"/>
      <c r="D34" s="639"/>
      <c r="E34" s="639"/>
      <c r="F34" s="639"/>
      <c r="G34" s="639"/>
      <c r="H34" s="639"/>
      <c r="I34" s="639"/>
      <c r="J34" s="639"/>
      <c r="K34" s="639"/>
      <c r="L34" s="639"/>
      <c r="M34" s="639"/>
      <c r="N34" s="639"/>
      <c r="O34" s="639"/>
      <c r="P34" s="639"/>
      <c r="Q34" s="640"/>
      <c r="R34" s="641">
        <v>317152</v>
      </c>
      <c r="S34" s="644"/>
      <c r="T34" s="644"/>
      <c r="U34" s="644"/>
      <c r="V34" s="644"/>
      <c r="W34" s="644"/>
      <c r="X34" s="644"/>
      <c r="Y34" s="645"/>
      <c r="Z34" s="703">
        <v>2.2999999999999998</v>
      </c>
      <c r="AA34" s="703"/>
      <c r="AB34" s="703"/>
      <c r="AC34" s="703"/>
      <c r="AD34" s="704">
        <v>59840</v>
      </c>
      <c r="AE34" s="704"/>
      <c r="AF34" s="704"/>
      <c r="AG34" s="704"/>
      <c r="AH34" s="704"/>
      <c r="AI34" s="704"/>
      <c r="AJ34" s="704"/>
      <c r="AK34" s="704"/>
      <c r="AL34" s="646">
        <v>1.1000000000000001</v>
      </c>
      <c r="AM34" s="647"/>
      <c r="AN34" s="647"/>
      <c r="AO34" s="705"/>
      <c r="AP34" s="214"/>
      <c r="AQ34" s="715" t="s">
        <v>315</v>
      </c>
      <c r="AR34" s="716"/>
      <c r="AS34" s="716"/>
      <c r="AT34" s="716"/>
      <c r="AU34" s="716"/>
      <c r="AV34" s="716"/>
      <c r="AW34" s="716"/>
      <c r="AX34" s="716"/>
      <c r="AY34" s="716"/>
      <c r="AZ34" s="716"/>
      <c r="BA34" s="716"/>
      <c r="BB34" s="716"/>
      <c r="BC34" s="716"/>
      <c r="BD34" s="716"/>
      <c r="BE34" s="716"/>
      <c r="BF34" s="717"/>
      <c r="BG34" s="715" t="s">
        <v>316</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317</v>
      </c>
      <c r="CE34" s="682"/>
      <c r="CF34" s="682"/>
      <c r="CG34" s="682"/>
      <c r="CH34" s="682"/>
      <c r="CI34" s="682"/>
      <c r="CJ34" s="682"/>
      <c r="CK34" s="682"/>
      <c r="CL34" s="682"/>
      <c r="CM34" s="682"/>
      <c r="CN34" s="682"/>
      <c r="CO34" s="682"/>
      <c r="CP34" s="682"/>
      <c r="CQ34" s="683"/>
      <c r="CR34" s="641">
        <v>2819579</v>
      </c>
      <c r="CS34" s="644"/>
      <c r="CT34" s="644"/>
      <c r="CU34" s="644"/>
      <c r="CV34" s="644"/>
      <c r="CW34" s="644"/>
      <c r="CX34" s="644"/>
      <c r="CY34" s="645"/>
      <c r="CZ34" s="646">
        <v>22.2</v>
      </c>
      <c r="DA34" s="675"/>
      <c r="DB34" s="675"/>
      <c r="DC34" s="676"/>
      <c r="DD34" s="649">
        <v>2383248</v>
      </c>
      <c r="DE34" s="644"/>
      <c r="DF34" s="644"/>
      <c r="DG34" s="644"/>
      <c r="DH34" s="644"/>
      <c r="DI34" s="644"/>
      <c r="DJ34" s="644"/>
      <c r="DK34" s="645"/>
      <c r="DL34" s="649">
        <v>959152</v>
      </c>
      <c r="DM34" s="644"/>
      <c r="DN34" s="644"/>
      <c r="DO34" s="644"/>
      <c r="DP34" s="644"/>
      <c r="DQ34" s="644"/>
      <c r="DR34" s="644"/>
      <c r="DS34" s="644"/>
      <c r="DT34" s="644"/>
      <c r="DU34" s="644"/>
      <c r="DV34" s="645"/>
      <c r="DW34" s="646">
        <v>16.100000000000001</v>
      </c>
      <c r="DX34" s="675"/>
      <c r="DY34" s="675"/>
      <c r="DZ34" s="675"/>
      <c r="EA34" s="675"/>
      <c r="EB34" s="675"/>
      <c r="EC34" s="677"/>
    </row>
    <row r="35" spans="2:133" ht="11.25" customHeight="1" x14ac:dyDescent="0.15">
      <c r="B35" s="638" t="s">
        <v>318</v>
      </c>
      <c r="C35" s="639"/>
      <c r="D35" s="639"/>
      <c r="E35" s="639"/>
      <c r="F35" s="639"/>
      <c r="G35" s="639"/>
      <c r="H35" s="639"/>
      <c r="I35" s="639"/>
      <c r="J35" s="639"/>
      <c r="K35" s="639"/>
      <c r="L35" s="639"/>
      <c r="M35" s="639"/>
      <c r="N35" s="639"/>
      <c r="O35" s="639"/>
      <c r="P35" s="639"/>
      <c r="Q35" s="640"/>
      <c r="R35" s="641">
        <v>823800</v>
      </c>
      <c r="S35" s="644"/>
      <c r="T35" s="644"/>
      <c r="U35" s="644"/>
      <c r="V35" s="644"/>
      <c r="W35" s="644"/>
      <c r="X35" s="644"/>
      <c r="Y35" s="645"/>
      <c r="Z35" s="703">
        <v>6</v>
      </c>
      <c r="AA35" s="703"/>
      <c r="AB35" s="703"/>
      <c r="AC35" s="703"/>
      <c r="AD35" s="704" t="s">
        <v>226</v>
      </c>
      <c r="AE35" s="704"/>
      <c r="AF35" s="704"/>
      <c r="AG35" s="704"/>
      <c r="AH35" s="704"/>
      <c r="AI35" s="704"/>
      <c r="AJ35" s="704"/>
      <c r="AK35" s="704"/>
      <c r="AL35" s="646" t="s">
        <v>226</v>
      </c>
      <c r="AM35" s="647"/>
      <c r="AN35" s="647"/>
      <c r="AO35" s="705"/>
      <c r="AP35" s="214"/>
      <c r="AQ35" s="709" t="s">
        <v>319</v>
      </c>
      <c r="AR35" s="710"/>
      <c r="AS35" s="710"/>
      <c r="AT35" s="710"/>
      <c r="AU35" s="710"/>
      <c r="AV35" s="710"/>
      <c r="AW35" s="710"/>
      <c r="AX35" s="710"/>
      <c r="AY35" s="711"/>
      <c r="AZ35" s="706">
        <v>678444</v>
      </c>
      <c r="BA35" s="707"/>
      <c r="BB35" s="707"/>
      <c r="BC35" s="707"/>
      <c r="BD35" s="707"/>
      <c r="BE35" s="707"/>
      <c r="BF35" s="708"/>
      <c r="BG35" s="712" t="s">
        <v>320</v>
      </c>
      <c r="BH35" s="713"/>
      <c r="BI35" s="713"/>
      <c r="BJ35" s="713"/>
      <c r="BK35" s="713"/>
      <c r="BL35" s="713"/>
      <c r="BM35" s="713"/>
      <c r="BN35" s="713"/>
      <c r="BO35" s="713"/>
      <c r="BP35" s="713"/>
      <c r="BQ35" s="713"/>
      <c r="BR35" s="713"/>
      <c r="BS35" s="713"/>
      <c r="BT35" s="713"/>
      <c r="BU35" s="714"/>
      <c r="BV35" s="706">
        <v>226382</v>
      </c>
      <c r="BW35" s="707"/>
      <c r="BX35" s="707"/>
      <c r="BY35" s="707"/>
      <c r="BZ35" s="707"/>
      <c r="CA35" s="707"/>
      <c r="CB35" s="708"/>
      <c r="CD35" s="685" t="s">
        <v>321</v>
      </c>
      <c r="CE35" s="682"/>
      <c r="CF35" s="682"/>
      <c r="CG35" s="682"/>
      <c r="CH35" s="682"/>
      <c r="CI35" s="682"/>
      <c r="CJ35" s="682"/>
      <c r="CK35" s="682"/>
      <c r="CL35" s="682"/>
      <c r="CM35" s="682"/>
      <c r="CN35" s="682"/>
      <c r="CO35" s="682"/>
      <c r="CP35" s="682"/>
      <c r="CQ35" s="683"/>
      <c r="CR35" s="641">
        <v>123509</v>
      </c>
      <c r="CS35" s="642"/>
      <c r="CT35" s="642"/>
      <c r="CU35" s="642"/>
      <c r="CV35" s="642"/>
      <c r="CW35" s="642"/>
      <c r="CX35" s="642"/>
      <c r="CY35" s="643"/>
      <c r="CZ35" s="646">
        <v>1</v>
      </c>
      <c r="DA35" s="675"/>
      <c r="DB35" s="675"/>
      <c r="DC35" s="676"/>
      <c r="DD35" s="649">
        <v>110077</v>
      </c>
      <c r="DE35" s="642"/>
      <c r="DF35" s="642"/>
      <c r="DG35" s="642"/>
      <c r="DH35" s="642"/>
      <c r="DI35" s="642"/>
      <c r="DJ35" s="642"/>
      <c r="DK35" s="643"/>
      <c r="DL35" s="649">
        <v>108958</v>
      </c>
      <c r="DM35" s="642"/>
      <c r="DN35" s="642"/>
      <c r="DO35" s="642"/>
      <c r="DP35" s="642"/>
      <c r="DQ35" s="642"/>
      <c r="DR35" s="642"/>
      <c r="DS35" s="642"/>
      <c r="DT35" s="642"/>
      <c r="DU35" s="642"/>
      <c r="DV35" s="643"/>
      <c r="DW35" s="646">
        <v>1.8</v>
      </c>
      <c r="DX35" s="675"/>
      <c r="DY35" s="675"/>
      <c r="DZ35" s="675"/>
      <c r="EA35" s="675"/>
      <c r="EB35" s="675"/>
      <c r="EC35" s="677"/>
    </row>
    <row r="36" spans="2:133" ht="11.25" customHeight="1" x14ac:dyDescent="0.15">
      <c r="B36" s="638" t="s">
        <v>322</v>
      </c>
      <c r="C36" s="639"/>
      <c r="D36" s="639"/>
      <c r="E36" s="639"/>
      <c r="F36" s="639"/>
      <c r="G36" s="639"/>
      <c r="H36" s="639"/>
      <c r="I36" s="639"/>
      <c r="J36" s="639"/>
      <c r="K36" s="639"/>
      <c r="L36" s="639"/>
      <c r="M36" s="639"/>
      <c r="N36" s="639"/>
      <c r="O36" s="639"/>
      <c r="P36" s="639"/>
      <c r="Q36" s="640"/>
      <c r="R36" s="641" t="s">
        <v>120</v>
      </c>
      <c r="S36" s="644"/>
      <c r="T36" s="644"/>
      <c r="U36" s="644"/>
      <c r="V36" s="644"/>
      <c r="W36" s="644"/>
      <c r="X36" s="644"/>
      <c r="Y36" s="645"/>
      <c r="Z36" s="703" t="s">
        <v>120</v>
      </c>
      <c r="AA36" s="703"/>
      <c r="AB36" s="703"/>
      <c r="AC36" s="703"/>
      <c r="AD36" s="704" t="s">
        <v>120</v>
      </c>
      <c r="AE36" s="704"/>
      <c r="AF36" s="704"/>
      <c r="AG36" s="704"/>
      <c r="AH36" s="704"/>
      <c r="AI36" s="704"/>
      <c r="AJ36" s="704"/>
      <c r="AK36" s="704"/>
      <c r="AL36" s="646" t="s">
        <v>226</v>
      </c>
      <c r="AM36" s="647"/>
      <c r="AN36" s="647"/>
      <c r="AO36" s="705"/>
      <c r="AQ36" s="678" t="s">
        <v>323</v>
      </c>
      <c r="AR36" s="679"/>
      <c r="AS36" s="679"/>
      <c r="AT36" s="679"/>
      <c r="AU36" s="679"/>
      <c r="AV36" s="679"/>
      <c r="AW36" s="679"/>
      <c r="AX36" s="679"/>
      <c r="AY36" s="680"/>
      <c r="AZ36" s="641">
        <v>98674</v>
      </c>
      <c r="BA36" s="644"/>
      <c r="BB36" s="644"/>
      <c r="BC36" s="644"/>
      <c r="BD36" s="642"/>
      <c r="BE36" s="642"/>
      <c r="BF36" s="681"/>
      <c r="BG36" s="685" t="s">
        <v>324</v>
      </c>
      <c r="BH36" s="682"/>
      <c r="BI36" s="682"/>
      <c r="BJ36" s="682"/>
      <c r="BK36" s="682"/>
      <c r="BL36" s="682"/>
      <c r="BM36" s="682"/>
      <c r="BN36" s="682"/>
      <c r="BO36" s="682"/>
      <c r="BP36" s="682"/>
      <c r="BQ36" s="682"/>
      <c r="BR36" s="682"/>
      <c r="BS36" s="682"/>
      <c r="BT36" s="682"/>
      <c r="BU36" s="683"/>
      <c r="BV36" s="641">
        <v>212813</v>
      </c>
      <c r="BW36" s="644"/>
      <c r="BX36" s="644"/>
      <c r="BY36" s="644"/>
      <c r="BZ36" s="644"/>
      <c r="CA36" s="644"/>
      <c r="CB36" s="684"/>
      <c r="CD36" s="685" t="s">
        <v>325</v>
      </c>
      <c r="CE36" s="682"/>
      <c r="CF36" s="682"/>
      <c r="CG36" s="682"/>
      <c r="CH36" s="682"/>
      <c r="CI36" s="682"/>
      <c r="CJ36" s="682"/>
      <c r="CK36" s="682"/>
      <c r="CL36" s="682"/>
      <c r="CM36" s="682"/>
      <c r="CN36" s="682"/>
      <c r="CO36" s="682"/>
      <c r="CP36" s="682"/>
      <c r="CQ36" s="683"/>
      <c r="CR36" s="641">
        <v>1173900</v>
      </c>
      <c r="CS36" s="644"/>
      <c r="CT36" s="644"/>
      <c r="CU36" s="644"/>
      <c r="CV36" s="644"/>
      <c r="CW36" s="644"/>
      <c r="CX36" s="644"/>
      <c r="CY36" s="645"/>
      <c r="CZ36" s="646">
        <v>9.1999999999999993</v>
      </c>
      <c r="DA36" s="675"/>
      <c r="DB36" s="675"/>
      <c r="DC36" s="676"/>
      <c r="DD36" s="649">
        <v>1113208</v>
      </c>
      <c r="DE36" s="644"/>
      <c r="DF36" s="644"/>
      <c r="DG36" s="644"/>
      <c r="DH36" s="644"/>
      <c r="DI36" s="644"/>
      <c r="DJ36" s="644"/>
      <c r="DK36" s="645"/>
      <c r="DL36" s="649">
        <v>840130</v>
      </c>
      <c r="DM36" s="644"/>
      <c r="DN36" s="644"/>
      <c r="DO36" s="644"/>
      <c r="DP36" s="644"/>
      <c r="DQ36" s="644"/>
      <c r="DR36" s="644"/>
      <c r="DS36" s="644"/>
      <c r="DT36" s="644"/>
      <c r="DU36" s="644"/>
      <c r="DV36" s="645"/>
      <c r="DW36" s="646">
        <v>14.1</v>
      </c>
      <c r="DX36" s="675"/>
      <c r="DY36" s="675"/>
      <c r="DZ36" s="675"/>
      <c r="EA36" s="675"/>
      <c r="EB36" s="675"/>
      <c r="EC36" s="677"/>
    </row>
    <row r="37" spans="2:133" ht="11.25" customHeight="1" x14ac:dyDescent="0.15">
      <c r="B37" s="638" t="s">
        <v>326</v>
      </c>
      <c r="C37" s="639"/>
      <c r="D37" s="639"/>
      <c r="E37" s="639"/>
      <c r="F37" s="639"/>
      <c r="G37" s="639"/>
      <c r="H37" s="639"/>
      <c r="I37" s="639"/>
      <c r="J37" s="639"/>
      <c r="K37" s="639"/>
      <c r="L37" s="639"/>
      <c r="M37" s="639"/>
      <c r="N37" s="639"/>
      <c r="O37" s="639"/>
      <c r="P37" s="639"/>
      <c r="Q37" s="640"/>
      <c r="R37" s="641">
        <v>419000</v>
      </c>
      <c r="S37" s="644"/>
      <c r="T37" s="644"/>
      <c r="U37" s="644"/>
      <c r="V37" s="644"/>
      <c r="W37" s="644"/>
      <c r="X37" s="644"/>
      <c r="Y37" s="645"/>
      <c r="Z37" s="703">
        <v>3.1</v>
      </c>
      <c r="AA37" s="703"/>
      <c r="AB37" s="703"/>
      <c r="AC37" s="703"/>
      <c r="AD37" s="704" t="s">
        <v>226</v>
      </c>
      <c r="AE37" s="704"/>
      <c r="AF37" s="704"/>
      <c r="AG37" s="704"/>
      <c r="AH37" s="704"/>
      <c r="AI37" s="704"/>
      <c r="AJ37" s="704"/>
      <c r="AK37" s="704"/>
      <c r="AL37" s="646" t="s">
        <v>226</v>
      </c>
      <c r="AM37" s="647"/>
      <c r="AN37" s="647"/>
      <c r="AO37" s="705"/>
      <c r="AQ37" s="678" t="s">
        <v>327</v>
      </c>
      <c r="AR37" s="679"/>
      <c r="AS37" s="679"/>
      <c r="AT37" s="679"/>
      <c r="AU37" s="679"/>
      <c r="AV37" s="679"/>
      <c r="AW37" s="679"/>
      <c r="AX37" s="679"/>
      <c r="AY37" s="680"/>
      <c r="AZ37" s="641">
        <v>30000</v>
      </c>
      <c r="BA37" s="644"/>
      <c r="BB37" s="644"/>
      <c r="BC37" s="644"/>
      <c r="BD37" s="642"/>
      <c r="BE37" s="642"/>
      <c r="BF37" s="681"/>
      <c r="BG37" s="685" t="s">
        <v>328</v>
      </c>
      <c r="BH37" s="682"/>
      <c r="BI37" s="682"/>
      <c r="BJ37" s="682"/>
      <c r="BK37" s="682"/>
      <c r="BL37" s="682"/>
      <c r="BM37" s="682"/>
      <c r="BN37" s="682"/>
      <c r="BO37" s="682"/>
      <c r="BP37" s="682"/>
      <c r="BQ37" s="682"/>
      <c r="BR37" s="682"/>
      <c r="BS37" s="682"/>
      <c r="BT37" s="682"/>
      <c r="BU37" s="683"/>
      <c r="BV37" s="641">
        <v>2497</v>
      </c>
      <c r="BW37" s="644"/>
      <c r="BX37" s="644"/>
      <c r="BY37" s="644"/>
      <c r="BZ37" s="644"/>
      <c r="CA37" s="644"/>
      <c r="CB37" s="684"/>
      <c r="CD37" s="685" t="s">
        <v>329</v>
      </c>
      <c r="CE37" s="682"/>
      <c r="CF37" s="682"/>
      <c r="CG37" s="682"/>
      <c r="CH37" s="682"/>
      <c r="CI37" s="682"/>
      <c r="CJ37" s="682"/>
      <c r="CK37" s="682"/>
      <c r="CL37" s="682"/>
      <c r="CM37" s="682"/>
      <c r="CN37" s="682"/>
      <c r="CO37" s="682"/>
      <c r="CP37" s="682"/>
      <c r="CQ37" s="683"/>
      <c r="CR37" s="641">
        <v>612128</v>
      </c>
      <c r="CS37" s="642"/>
      <c r="CT37" s="642"/>
      <c r="CU37" s="642"/>
      <c r="CV37" s="642"/>
      <c r="CW37" s="642"/>
      <c r="CX37" s="642"/>
      <c r="CY37" s="643"/>
      <c r="CZ37" s="646">
        <v>4.8</v>
      </c>
      <c r="DA37" s="675"/>
      <c r="DB37" s="675"/>
      <c r="DC37" s="676"/>
      <c r="DD37" s="649">
        <v>612128</v>
      </c>
      <c r="DE37" s="642"/>
      <c r="DF37" s="642"/>
      <c r="DG37" s="642"/>
      <c r="DH37" s="642"/>
      <c r="DI37" s="642"/>
      <c r="DJ37" s="642"/>
      <c r="DK37" s="643"/>
      <c r="DL37" s="649">
        <v>474627</v>
      </c>
      <c r="DM37" s="642"/>
      <c r="DN37" s="642"/>
      <c r="DO37" s="642"/>
      <c r="DP37" s="642"/>
      <c r="DQ37" s="642"/>
      <c r="DR37" s="642"/>
      <c r="DS37" s="642"/>
      <c r="DT37" s="642"/>
      <c r="DU37" s="642"/>
      <c r="DV37" s="643"/>
      <c r="DW37" s="646">
        <v>7.9</v>
      </c>
      <c r="DX37" s="675"/>
      <c r="DY37" s="675"/>
      <c r="DZ37" s="675"/>
      <c r="EA37" s="675"/>
      <c r="EB37" s="675"/>
      <c r="EC37" s="677"/>
    </row>
    <row r="38" spans="2:133" ht="11.25" customHeight="1" x14ac:dyDescent="0.15">
      <c r="B38" s="653" t="s">
        <v>330</v>
      </c>
      <c r="C38" s="654"/>
      <c r="D38" s="654"/>
      <c r="E38" s="654"/>
      <c r="F38" s="654"/>
      <c r="G38" s="654"/>
      <c r="H38" s="654"/>
      <c r="I38" s="654"/>
      <c r="J38" s="654"/>
      <c r="K38" s="654"/>
      <c r="L38" s="654"/>
      <c r="M38" s="654"/>
      <c r="N38" s="654"/>
      <c r="O38" s="654"/>
      <c r="P38" s="654"/>
      <c r="Q38" s="655"/>
      <c r="R38" s="656">
        <v>13661258</v>
      </c>
      <c r="S38" s="693"/>
      <c r="T38" s="693"/>
      <c r="U38" s="693"/>
      <c r="V38" s="693"/>
      <c r="W38" s="693"/>
      <c r="X38" s="693"/>
      <c r="Y38" s="698"/>
      <c r="Z38" s="699">
        <v>100</v>
      </c>
      <c r="AA38" s="699"/>
      <c r="AB38" s="699"/>
      <c r="AC38" s="699"/>
      <c r="AD38" s="700">
        <v>5555053</v>
      </c>
      <c r="AE38" s="700"/>
      <c r="AF38" s="700"/>
      <c r="AG38" s="700"/>
      <c r="AH38" s="700"/>
      <c r="AI38" s="700"/>
      <c r="AJ38" s="700"/>
      <c r="AK38" s="700"/>
      <c r="AL38" s="659">
        <v>100</v>
      </c>
      <c r="AM38" s="701"/>
      <c r="AN38" s="701"/>
      <c r="AO38" s="702"/>
      <c r="AQ38" s="678" t="s">
        <v>331</v>
      </c>
      <c r="AR38" s="679"/>
      <c r="AS38" s="679"/>
      <c r="AT38" s="679"/>
      <c r="AU38" s="679"/>
      <c r="AV38" s="679"/>
      <c r="AW38" s="679"/>
      <c r="AX38" s="679"/>
      <c r="AY38" s="680"/>
      <c r="AZ38" s="641">
        <v>7774</v>
      </c>
      <c r="BA38" s="644"/>
      <c r="BB38" s="644"/>
      <c r="BC38" s="644"/>
      <c r="BD38" s="642"/>
      <c r="BE38" s="642"/>
      <c r="BF38" s="681"/>
      <c r="BG38" s="685" t="s">
        <v>332</v>
      </c>
      <c r="BH38" s="682"/>
      <c r="BI38" s="682"/>
      <c r="BJ38" s="682"/>
      <c r="BK38" s="682"/>
      <c r="BL38" s="682"/>
      <c r="BM38" s="682"/>
      <c r="BN38" s="682"/>
      <c r="BO38" s="682"/>
      <c r="BP38" s="682"/>
      <c r="BQ38" s="682"/>
      <c r="BR38" s="682"/>
      <c r="BS38" s="682"/>
      <c r="BT38" s="682"/>
      <c r="BU38" s="683"/>
      <c r="BV38" s="641">
        <v>4008</v>
      </c>
      <c r="BW38" s="644"/>
      <c r="BX38" s="644"/>
      <c r="BY38" s="644"/>
      <c r="BZ38" s="644"/>
      <c r="CA38" s="644"/>
      <c r="CB38" s="684"/>
      <c r="CD38" s="685" t="s">
        <v>333</v>
      </c>
      <c r="CE38" s="682"/>
      <c r="CF38" s="682"/>
      <c r="CG38" s="682"/>
      <c r="CH38" s="682"/>
      <c r="CI38" s="682"/>
      <c r="CJ38" s="682"/>
      <c r="CK38" s="682"/>
      <c r="CL38" s="682"/>
      <c r="CM38" s="682"/>
      <c r="CN38" s="682"/>
      <c r="CO38" s="682"/>
      <c r="CP38" s="682"/>
      <c r="CQ38" s="683"/>
      <c r="CR38" s="641">
        <v>648444</v>
      </c>
      <c r="CS38" s="644"/>
      <c r="CT38" s="644"/>
      <c r="CU38" s="644"/>
      <c r="CV38" s="644"/>
      <c r="CW38" s="644"/>
      <c r="CX38" s="644"/>
      <c r="CY38" s="645"/>
      <c r="CZ38" s="646">
        <v>5.0999999999999996</v>
      </c>
      <c r="DA38" s="675"/>
      <c r="DB38" s="675"/>
      <c r="DC38" s="676"/>
      <c r="DD38" s="649">
        <v>571922</v>
      </c>
      <c r="DE38" s="644"/>
      <c r="DF38" s="644"/>
      <c r="DG38" s="644"/>
      <c r="DH38" s="644"/>
      <c r="DI38" s="644"/>
      <c r="DJ38" s="644"/>
      <c r="DK38" s="645"/>
      <c r="DL38" s="649">
        <v>213398</v>
      </c>
      <c r="DM38" s="644"/>
      <c r="DN38" s="644"/>
      <c r="DO38" s="644"/>
      <c r="DP38" s="644"/>
      <c r="DQ38" s="644"/>
      <c r="DR38" s="644"/>
      <c r="DS38" s="644"/>
      <c r="DT38" s="644"/>
      <c r="DU38" s="644"/>
      <c r="DV38" s="645"/>
      <c r="DW38" s="646">
        <v>3.6</v>
      </c>
      <c r="DX38" s="675"/>
      <c r="DY38" s="675"/>
      <c r="DZ38" s="675"/>
      <c r="EA38" s="675"/>
      <c r="EB38" s="675"/>
      <c r="EC38" s="677"/>
    </row>
    <row r="39" spans="2:133" ht="11.25" customHeight="1" x14ac:dyDescent="0.15">
      <c r="AQ39" s="678" t="s">
        <v>334</v>
      </c>
      <c r="AR39" s="679"/>
      <c r="AS39" s="679"/>
      <c r="AT39" s="679"/>
      <c r="AU39" s="679"/>
      <c r="AV39" s="679"/>
      <c r="AW39" s="679"/>
      <c r="AX39" s="679"/>
      <c r="AY39" s="680"/>
      <c r="AZ39" s="641">
        <v>178</v>
      </c>
      <c r="BA39" s="644"/>
      <c r="BB39" s="644"/>
      <c r="BC39" s="644"/>
      <c r="BD39" s="642"/>
      <c r="BE39" s="642"/>
      <c r="BF39" s="681"/>
      <c r="BG39" s="686" t="s">
        <v>335</v>
      </c>
      <c r="BH39" s="687"/>
      <c r="BI39" s="687"/>
      <c r="BJ39" s="687"/>
      <c r="BK39" s="687"/>
      <c r="BL39" s="215"/>
      <c r="BM39" s="682" t="s">
        <v>336</v>
      </c>
      <c r="BN39" s="682"/>
      <c r="BO39" s="682"/>
      <c r="BP39" s="682"/>
      <c r="BQ39" s="682"/>
      <c r="BR39" s="682"/>
      <c r="BS39" s="682"/>
      <c r="BT39" s="682"/>
      <c r="BU39" s="683"/>
      <c r="BV39" s="641">
        <v>110</v>
      </c>
      <c r="BW39" s="644"/>
      <c r="BX39" s="644"/>
      <c r="BY39" s="644"/>
      <c r="BZ39" s="644"/>
      <c r="CA39" s="644"/>
      <c r="CB39" s="684"/>
      <c r="CD39" s="685" t="s">
        <v>337</v>
      </c>
      <c r="CE39" s="682"/>
      <c r="CF39" s="682"/>
      <c r="CG39" s="682"/>
      <c r="CH39" s="682"/>
      <c r="CI39" s="682"/>
      <c r="CJ39" s="682"/>
      <c r="CK39" s="682"/>
      <c r="CL39" s="682"/>
      <c r="CM39" s="682"/>
      <c r="CN39" s="682"/>
      <c r="CO39" s="682"/>
      <c r="CP39" s="682"/>
      <c r="CQ39" s="683"/>
      <c r="CR39" s="641">
        <v>1516630</v>
      </c>
      <c r="CS39" s="642"/>
      <c r="CT39" s="642"/>
      <c r="CU39" s="642"/>
      <c r="CV39" s="642"/>
      <c r="CW39" s="642"/>
      <c r="CX39" s="642"/>
      <c r="CY39" s="643"/>
      <c r="CZ39" s="646">
        <v>11.9</v>
      </c>
      <c r="DA39" s="675"/>
      <c r="DB39" s="675"/>
      <c r="DC39" s="676"/>
      <c r="DD39" s="649">
        <v>1418366</v>
      </c>
      <c r="DE39" s="642"/>
      <c r="DF39" s="642"/>
      <c r="DG39" s="642"/>
      <c r="DH39" s="642"/>
      <c r="DI39" s="642"/>
      <c r="DJ39" s="642"/>
      <c r="DK39" s="643"/>
      <c r="DL39" s="649" t="s">
        <v>120</v>
      </c>
      <c r="DM39" s="642"/>
      <c r="DN39" s="642"/>
      <c r="DO39" s="642"/>
      <c r="DP39" s="642"/>
      <c r="DQ39" s="642"/>
      <c r="DR39" s="642"/>
      <c r="DS39" s="642"/>
      <c r="DT39" s="642"/>
      <c r="DU39" s="642"/>
      <c r="DV39" s="643"/>
      <c r="DW39" s="646" t="s">
        <v>120</v>
      </c>
      <c r="DX39" s="675"/>
      <c r="DY39" s="675"/>
      <c r="DZ39" s="675"/>
      <c r="EA39" s="675"/>
      <c r="EB39" s="675"/>
      <c r="EC39" s="677"/>
    </row>
    <row r="40" spans="2:133" ht="11.25" customHeight="1" x14ac:dyDescent="0.15">
      <c r="AQ40" s="678" t="s">
        <v>338</v>
      </c>
      <c r="AR40" s="679"/>
      <c r="AS40" s="679"/>
      <c r="AT40" s="679"/>
      <c r="AU40" s="679"/>
      <c r="AV40" s="679"/>
      <c r="AW40" s="679"/>
      <c r="AX40" s="679"/>
      <c r="AY40" s="680"/>
      <c r="AZ40" s="641">
        <v>108258</v>
      </c>
      <c r="BA40" s="644"/>
      <c r="BB40" s="644"/>
      <c r="BC40" s="644"/>
      <c r="BD40" s="642"/>
      <c r="BE40" s="642"/>
      <c r="BF40" s="681"/>
      <c r="BG40" s="686"/>
      <c r="BH40" s="687"/>
      <c r="BI40" s="687"/>
      <c r="BJ40" s="687"/>
      <c r="BK40" s="687"/>
      <c r="BL40" s="215"/>
      <c r="BM40" s="682" t="s">
        <v>339</v>
      </c>
      <c r="BN40" s="682"/>
      <c r="BO40" s="682"/>
      <c r="BP40" s="682"/>
      <c r="BQ40" s="682"/>
      <c r="BR40" s="682"/>
      <c r="BS40" s="682"/>
      <c r="BT40" s="682"/>
      <c r="BU40" s="683"/>
      <c r="BV40" s="641">
        <v>98</v>
      </c>
      <c r="BW40" s="644"/>
      <c r="BX40" s="644"/>
      <c r="BY40" s="644"/>
      <c r="BZ40" s="644"/>
      <c r="CA40" s="644"/>
      <c r="CB40" s="684"/>
      <c r="CD40" s="685" t="s">
        <v>340</v>
      </c>
      <c r="CE40" s="682"/>
      <c r="CF40" s="682"/>
      <c r="CG40" s="682"/>
      <c r="CH40" s="682"/>
      <c r="CI40" s="682"/>
      <c r="CJ40" s="682"/>
      <c r="CK40" s="682"/>
      <c r="CL40" s="682"/>
      <c r="CM40" s="682"/>
      <c r="CN40" s="682"/>
      <c r="CO40" s="682"/>
      <c r="CP40" s="682"/>
      <c r="CQ40" s="683"/>
      <c r="CR40" s="641">
        <v>30717</v>
      </c>
      <c r="CS40" s="644"/>
      <c r="CT40" s="644"/>
      <c r="CU40" s="644"/>
      <c r="CV40" s="644"/>
      <c r="CW40" s="644"/>
      <c r="CX40" s="644"/>
      <c r="CY40" s="645"/>
      <c r="CZ40" s="646">
        <v>0.2</v>
      </c>
      <c r="DA40" s="675"/>
      <c r="DB40" s="675"/>
      <c r="DC40" s="676"/>
      <c r="DD40" s="649">
        <v>5768</v>
      </c>
      <c r="DE40" s="644"/>
      <c r="DF40" s="644"/>
      <c r="DG40" s="644"/>
      <c r="DH40" s="644"/>
      <c r="DI40" s="644"/>
      <c r="DJ40" s="644"/>
      <c r="DK40" s="645"/>
      <c r="DL40" s="649" t="s">
        <v>120</v>
      </c>
      <c r="DM40" s="644"/>
      <c r="DN40" s="644"/>
      <c r="DO40" s="644"/>
      <c r="DP40" s="644"/>
      <c r="DQ40" s="644"/>
      <c r="DR40" s="644"/>
      <c r="DS40" s="644"/>
      <c r="DT40" s="644"/>
      <c r="DU40" s="644"/>
      <c r="DV40" s="645"/>
      <c r="DW40" s="646" t="s">
        <v>120</v>
      </c>
      <c r="DX40" s="675"/>
      <c r="DY40" s="675"/>
      <c r="DZ40" s="675"/>
      <c r="EA40" s="675"/>
      <c r="EB40" s="675"/>
      <c r="EC40" s="677"/>
    </row>
    <row r="41" spans="2:133" ht="11.25" customHeight="1" x14ac:dyDescent="0.15">
      <c r="AQ41" s="690" t="s">
        <v>341</v>
      </c>
      <c r="AR41" s="691"/>
      <c r="AS41" s="691"/>
      <c r="AT41" s="691"/>
      <c r="AU41" s="691"/>
      <c r="AV41" s="691"/>
      <c r="AW41" s="691"/>
      <c r="AX41" s="691"/>
      <c r="AY41" s="692"/>
      <c r="AZ41" s="656">
        <v>433560</v>
      </c>
      <c r="BA41" s="693"/>
      <c r="BB41" s="693"/>
      <c r="BC41" s="693"/>
      <c r="BD41" s="657"/>
      <c r="BE41" s="657"/>
      <c r="BF41" s="694"/>
      <c r="BG41" s="688"/>
      <c r="BH41" s="689"/>
      <c r="BI41" s="689"/>
      <c r="BJ41" s="689"/>
      <c r="BK41" s="689"/>
      <c r="BL41" s="216"/>
      <c r="BM41" s="695" t="s">
        <v>342</v>
      </c>
      <c r="BN41" s="695"/>
      <c r="BO41" s="695"/>
      <c r="BP41" s="695"/>
      <c r="BQ41" s="695"/>
      <c r="BR41" s="695"/>
      <c r="BS41" s="695"/>
      <c r="BT41" s="695"/>
      <c r="BU41" s="696"/>
      <c r="BV41" s="656">
        <v>317</v>
      </c>
      <c r="BW41" s="693"/>
      <c r="BX41" s="693"/>
      <c r="BY41" s="693"/>
      <c r="BZ41" s="693"/>
      <c r="CA41" s="693"/>
      <c r="CB41" s="697"/>
      <c r="CD41" s="685" t="s">
        <v>343</v>
      </c>
      <c r="CE41" s="682"/>
      <c r="CF41" s="682"/>
      <c r="CG41" s="682"/>
      <c r="CH41" s="682"/>
      <c r="CI41" s="682"/>
      <c r="CJ41" s="682"/>
      <c r="CK41" s="682"/>
      <c r="CL41" s="682"/>
      <c r="CM41" s="682"/>
      <c r="CN41" s="682"/>
      <c r="CO41" s="682"/>
      <c r="CP41" s="682"/>
      <c r="CQ41" s="683"/>
      <c r="CR41" s="641" t="s">
        <v>167</v>
      </c>
      <c r="CS41" s="642"/>
      <c r="CT41" s="642"/>
      <c r="CU41" s="642"/>
      <c r="CV41" s="642"/>
      <c r="CW41" s="642"/>
      <c r="CX41" s="642"/>
      <c r="CY41" s="643"/>
      <c r="CZ41" s="646" t="s">
        <v>226</v>
      </c>
      <c r="DA41" s="675"/>
      <c r="DB41" s="675"/>
      <c r="DC41" s="676"/>
      <c r="DD41" s="649" t="s">
        <v>120</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345</v>
      </c>
      <c r="CE42" s="639"/>
      <c r="CF42" s="639"/>
      <c r="CG42" s="639"/>
      <c r="CH42" s="639"/>
      <c r="CI42" s="639"/>
      <c r="CJ42" s="639"/>
      <c r="CK42" s="639"/>
      <c r="CL42" s="639"/>
      <c r="CM42" s="639"/>
      <c r="CN42" s="639"/>
      <c r="CO42" s="639"/>
      <c r="CP42" s="639"/>
      <c r="CQ42" s="640"/>
      <c r="CR42" s="641">
        <v>2747979</v>
      </c>
      <c r="CS42" s="644"/>
      <c r="CT42" s="644"/>
      <c r="CU42" s="644"/>
      <c r="CV42" s="644"/>
      <c r="CW42" s="644"/>
      <c r="CX42" s="644"/>
      <c r="CY42" s="645"/>
      <c r="CZ42" s="646">
        <v>21.6</v>
      </c>
      <c r="DA42" s="647"/>
      <c r="DB42" s="647"/>
      <c r="DC42" s="648"/>
      <c r="DD42" s="649">
        <v>1066517</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347</v>
      </c>
      <c r="CE43" s="639"/>
      <c r="CF43" s="639"/>
      <c r="CG43" s="639"/>
      <c r="CH43" s="639"/>
      <c r="CI43" s="639"/>
      <c r="CJ43" s="639"/>
      <c r="CK43" s="639"/>
      <c r="CL43" s="639"/>
      <c r="CM43" s="639"/>
      <c r="CN43" s="639"/>
      <c r="CO43" s="639"/>
      <c r="CP43" s="639"/>
      <c r="CQ43" s="640"/>
      <c r="CR43" s="641">
        <v>18725</v>
      </c>
      <c r="CS43" s="642"/>
      <c r="CT43" s="642"/>
      <c r="CU43" s="642"/>
      <c r="CV43" s="642"/>
      <c r="CW43" s="642"/>
      <c r="CX43" s="642"/>
      <c r="CY43" s="643"/>
      <c r="CZ43" s="646">
        <v>0.1</v>
      </c>
      <c r="DA43" s="675"/>
      <c r="DB43" s="675"/>
      <c r="DC43" s="676"/>
      <c r="DD43" s="649">
        <v>18725</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348</v>
      </c>
      <c r="CD44" s="669" t="s">
        <v>299</v>
      </c>
      <c r="CE44" s="670"/>
      <c r="CF44" s="638" t="s">
        <v>349</v>
      </c>
      <c r="CG44" s="639"/>
      <c r="CH44" s="639"/>
      <c r="CI44" s="639"/>
      <c r="CJ44" s="639"/>
      <c r="CK44" s="639"/>
      <c r="CL44" s="639"/>
      <c r="CM44" s="639"/>
      <c r="CN44" s="639"/>
      <c r="CO44" s="639"/>
      <c r="CP44" s="639"/>
      <c r="CQ44" s="640"/>
      <c r="CR44" s="641">
        <v>2745991</v>
      </c>
      <c r="CS44" s="644"/>
      <c r="CT44" s="644"/>
      <c r="CU44" s="644"/>
      <c r="CV44" s="644"/>
      <c r="CW44" s="644"/>
      <c r="CX44" s="644"/>
      <c r="CY44" s="645"/>
      <c r="CZ44" s="646">
        <v>21.6</v>
      </c>
      <c r="DA44" s="647"/>
      <c r="DB44" s="647"/>
      <c r="DC44" s="648"/>
      <c r="DD44" s="649">
        <v>1064529</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350</v>
      </c>
      <c r="CG45" s="639"/>
      <c r="CH45" s="639"/>
      <c r="CI45" s="639"/>
      <c r="CJ45" s="639"/>
      <c r="CK45" s="639"/>
      <c r="CL45" s="639"/>
      <c r="CM45" s="639"/>
      <c r="CN45" s="639"/>
      <c r="CO45" s="639"/>
      <c r="CP45" s="639"/>
      <c r="CQ45" s="640"/>
      <c r="CR45" s="641">
        <v>1602321</v>
      </c>
      <c r="CS45" s="642"/>
      <c r="CT45" s="642"/>
      <c r="CU45" s="642"/>
      <c r="CV45" s="642"/>
      <c r="CW45" s="642"/>
      <c r="CX45" s="642"/>
      <c r="CY45" s="643"/>
      <c r="CZ45" s="646">
        <v>12.6</v>
      </c>
      <c r="DA45" s="675"/>
      <c r="DB45" s="675"/>
      <c r="DC45" s="676"/>
      <c r="DD45" s="649">
        <v>335580</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351</v>
      </c>
      <c r="CG46" s="639"/>
      <c r="CH46" s="639"/>
      <c r="CI46" s="639"/>
      <c r="CJ46" s="639"/>
      <c r="CK46" s="639"/>
      <c r="CL46" s="639"/>
      <c r="CM46" s="639"/>
      <c r="CN46" s="639"/>
      <c r="CO46" s="639"/>
      <c r="CP46" s="639"/>
      <c r="CQ46" s="640"/>
      <c r="CR46" s="641">
        <v>1031356</v>
      </c>
      <c r="CS46" s="644"/>
      <c r="CT46" s="644"/>
      <c r="CU46" s="644"/>
      <c r="CV46" s="644"/>
      <c r="CW46" s="644"/>
      <c r="CX46" s="644"/>
      <c r="CY46" s="645"/>
      <c r="CZ46" s="646">
        <v>8.1</v>
      </c>
      <c r="DA46" s="647"/>
      <c r="DB46" s="647"/>
      <c r="DC46" s="648"/>
      <c r="DD46" s="649">
        <v>694158</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352</v>
      </c>
      <c r="CG47" s="639"/>
      <c r="CH47" s="639"/>
      <c r="CI47" s="639"/>
      <c r="CJ47" s="639"/>
      <c r="CK47" s="639"/>
      <c r="CL47" s="639"/>
      <c r="CM47" s="639"/>
      <c r="CN47" s="639"/>
      <c r="CO47" s="639"/>
      <c r="CP47" s="639"/>
      <c r="CQ47" s="640"/>
      <c r="CR47" s="641">
        <v>1988</v>
      </c>
      <c r="CS47" s="642"/>
      <c r="CT47" s="642"/>
      <c r="CU47" s="642"/>
      <c r="CV47" s="642"/>
      <c r="CW47" s="642"/>
      <c r="CX47" s="642"/>
      <c r="CY47" s="643"/>
      <c r="CZ47" s="646">
        <v>0</v>
      </c>
      <c r="DA47" s="675"/>
      <c r="DB47" s="675"/>
      <c r="DC47" s="676"/>
      <c r="DD47" s="649">
        <v>1988</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353</v>
      </c>
      <c r="CG48" s="639"/>
      <c r="CH48" s="639"/>
      <c r="CI48" s="639"/>
      <c r="CJ48" s="639"/>
      <c r="CK48" s="639"/>
      <c r="CL48" s="639"/>
      <c r="CM48" s="639"/>
      <c r="CN48" s="639"/>
      <c r="CO48" s="639"/>
      <c r="CP48" s="639"/>
      <c r="CQ48" s="640"/>
      <c r="CR48" s="641" t="s">
        <v>120</v>
      </c>
      <c r="CS48" s="644"/>
      <c r="CT48" s="644"/>
      <c r="CU48" s="644"/>
      <c r="CV48" s="644"/>
      <c r="CW48" s="644"/>
      <c r="CX48" s="644"/>
      <c r="CY48" s="645"/>
      <c r="CZ48" s="646" t="s">
        <v>120</v>
      </c>
      <c r="DA48" s="647"/>
      <c r="DB48" s="647"/>
      <c r="DC48" s="648"/>
      <c r="DD48" s="649" t="s">
        <v>120</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354</v>
      </c>
      <c r="CE49" s="654"/>
      <c r="CF49" s="654"/>
      <c r="CG49" s="654"/>
      <c r="CH49" s="654"/>
      <c r="CI49" s="654"/>
      <c r="CJ49" s="654"/>
      <c r="CK49" s="654"/>
      <c r="CL49" s="654"/>
      <c r="CM49" s="654"/>
      <c r="CN49" s="654"/>
      <c r="CO49" s="654"/>
      <c r="CP49" s="654"/>
      <c r="CQ49" s="655"/>
      <c r="CR49" s="656">
        <v>12718828</v>
      </c>
      <c r="CS49" s="657"/>
      <c r="CT49" s="657"/>
      <c r="CU49" s="657"/>
      <c r="CV49" s="657"/>
      <c r="CW49" s="657"/>
      <c r="CX49" s="657"/>
      <c r="CY49" s="658"/>
      <c r="CZ49" s="659">
        <v>100</v>
      </c>
      <c r="DA49" s="660"/>
      <c r="DB49" s="660"/>
      <c r="DC49" s="661"/>
      <c r="DD49" s="662">
        <v>9391012</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Q9pnzKaIX5PkPJhDW9Z+z9+2TT1nBEJ7gf+1tdASeBYG3YVezoupPNs/A+btaV/Jj254svvMnMdmdUj25gxSA==" saltValue="i8JlDU0Te+/APw8tZ6EcJ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356</v>
      </c>
      <c r="DK2" s="1180"/>
      <c r="DL2" s="1180"/>
      <c r="DM2" s="1180"/>
      <c r="DN2" s="1180"/>
      <c r="DO2" s="1181"/>
      <c r="DP2" s="229"/>
      <c r="DQ2" s="1179" t="s">
        <v>357</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358</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360</v>
      </c>
      <c r="B5" s="1065"/>
      <c r="C5" s="1065"/>
      <c r="D5" s="1065"/>
      <c r="E5" s="1065"/>
      <c r="F5" s="1065"/>
      <c r="G5" s="1065"/>
      <c r="H5" s="1065"/>
      <c r="I5" s="1065"/>
      <c r="J5" s="1065"/>
      <c r="K5" s="1065"/>
      <c r="L5" s="1065"/>
      <c r="M5" s="1065"/>
      <c r="N5" s="1065"/>
      <c r="O5" s="1065"/>
      <c r="P5" s="1066"/>
      <c r="Q5" s="1070" t="s">
        <v>361</v>
      </c>
      <c r="R5" s="1071"/>
      <c r="S5" s="1071"/>
      <c r="T5" s="1071"/>
      <c r="U5" s="1072"/>
      <c r="V5" s="1070" t="s">
        <v>362</v>
      </c>
      <c r="W5" s="1071"/>
      <c r="X5" s="1071"/>
      <c r="Y5" s="1071"/>
      <c r="Z5" s="1072"/>
      <c r="AA5" s="1070" t="s">
        <v>363</v>
      </c>
      <c r="AB5" s="1071"/>
      <c r="AC5" s="1071"/>
      <c r="AD5" s="1071"/>
      <c r="AE5" s="1071"/>
      <c r="AF5" s="1182" t="s">
        <v>364</v>
      </c>
      <c r="AG5" s="1071"/>
      <c r="AH5" s="1071"/>
      <c r="AI5" s="1071"/>
      <c r="AJ5" s="1086"/>
      <c r="AK5" s="1071" t="s">
        <v>365</v>
      </c>
      <c r="AL5" s="1071"/>
      <c r="AM5" s="1071"/>
      <c r="AN5" s="1071"/>
      <c r="AO5" s="1072"/>
      <c r="AP5" s="1070" t="s">
        <v>366</v>
      </c>
      <c r="AQ5" s="1071"/>
      <c r="AR5" s="1071"/>
      <c r="AS5" s="1071"/>
      <c r="AT5" s="1072"/>
      <c r="AU5" s="1070" t="s">
        <v>367</v>
      </c>
      <c r="AV5" s="1071"/>
      <c r="AW5" s="1071"/>
      <c r="AX5" s="1071"/>
      <c r="AY5" s="1086"/>
      <c r="AZ5" s="236"/>
      <c r="BA5" s="236"/>
      <c r="BB5" s="236"/>
      <c r="BC5" s="236"/>
      <c r="BD5" s="236"/>
      <c r="BE5" s="237"/>
      <c r="BF5" s="237"/>
      <c r="BG5" s="237"/>
      <c r="BH5" s="237"/>
      <c r="BI5" s="237"/>
      <c r="BJ5" s="237"/>
      <c r="BK5" s="237"/>
      <c r="BL5" s="237"/>
      <c r="BM5" s="237"/>
      <c r="BN5" s="237"/>
      <c r="BO5" s="237"/>
      <c r="BP5" s="237"/>
      <c r="BQ5" s="1064" t="s">
        <v>368</v>
      </c>
      <c r="BR5" s="1065"/>
      <c r="BS5" s="1065"/>
      <c r="BT5" s="1065"/>
      <c r="BU5" s="1065"/>
      <c r="BV5" s="1065"/>
      <c r="BW5" s="1065"/>
      <c r="BX5" s="1065"/>
      <c r="BY5" s="1065"/>
      <c r="BZ5" s="1065"/>
      <c r="CA5" s="1065"/>
      <c r="CB5" s="1065"/>
      <c r="CC5" s="1065"/>
      <c r="CD5" s="1065"/>
      <c r="CE5" s="1065"/>
      <c r="CF5" s="1065"/>
      <c r="CG5" s="1066"/>
      <c r="CH5" s="1070" t="s">
        <v>369</v>
      </c>
      <c r="CI5" s="1071"/>
      <c r="CJ5" s="1071"/>
      <c r="CK5" s="1071"/>
      <c r="CL5" s="1072"/>
      <c r="CM5" s="1070" t="s">
        <v>370</v>
      </c>
      <c r="CN5" s="1071"/>
      <c r="CO5" s="1071"/>
      <c r="CP5" s="1071"/>
      <c r="CQ5" s="1072"/>
      <c r="CR5" s="1070" t="s">
        <v>371</v>
      </c>
      <c r="CS5" s="1071"/>
      <c r="CT5" s="1071"/>
      <c r="CU5" s="1071"/>
      <c r="CV5" s="1072"/>
      <c r="CW5" s="1070" t="s">
        <v>372</v>
      </c>
      <c r="CX5" s="1071"/>
      <c r="CY5" s="1071"/>
      <c r="CZ5" s="1071"/>
      <c r="DA5" s="1072"/>
      <c r="DB5" s="1070" t="s">
        <v>373</v>
      </c>
      <c r="DC5" s="1071"/>
      <c r="DD5" s="1071"/>
      <c r="DE5" s="1071"/>
      <c r="DF5" s="1072"/>
      <c r="DG5" s="1167" t="s">
        <v>374</v>
      </c>
      <c r="DH5" s="1168"/>
      <c r="DI5" s="1168"/>
      <c r="DJ5" s="1168"/>
      <c r="DK5" s="1169"/>
      <c r="DL5" s="1167" t="s">
        <v>375</v>
      </c>
      <c r="DM5" s="1168"/>
      <c r="DN5" s="1168"/>
      <c r="DO5" s="1168"/>
      <c r="DP5" s="1169"/>
      <c r="DQ5" s="1070" t="s">
        <v>376</v>
      </c>
      <c r="DR5" s="1071"/>
      <c r="DS5" s="1071"/>
      <c r="DT5" s="1071"/>
      <c r="DU5" s="1072"/>
      <c r="DV5" s="1070" t="s">
        <v>367</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377</v>
      </c>
      <c r="C7" s="1120"/>
      <c r="D7" s="1120"/>
      <c r="E7" s="1120"/>
      <c r="F7" s="1120"/>
      <c r="G7" s="1120"/>
      <c r="H7" s="1120"/>
      <c r="I7" s="1120"/>
      <c r="J7" s="1120"/>
      <c r="K7" s="1120"/>
      <c r="L7" s="1120"/>
      <c r="M7" s="1120"/>
      <c r="N7" s="1120"/>
      <c r="O7" s="1120"/>
      <c r="P7" s="1121"/>
      <c r="Q7" s="1173">
        <v>13655</v>
      </c>
      <c r="R7" s="1174"/>
      <c r="S7" s="1174"/>
      <c r="T7" s="1174"/>
      <c r="U7" s="1174"/>
      <c r="V7" s="1174">
        <v>12714</v>
      </c>
      <c r="W7" s="1174"/>
      <c r="X7" s="1174"/>
      <c r="Y7" s="1174"/>
      <c r="Z7" s="1174"/>
      <c r="AA7" s="1174">
        <v>941</v>
      </c>
      <c r="AB7" s="1174"/>
      <c r="AC7" s="1174"/>
      <c r="AD7" s="1174"/>
      <c r="AE7" s="1175"/>
      <c r="AF7" s="1176">
        <v>493</v>
      </c>
      <c r="AG7" s="1177"/>
      <c r="AH7" s="1177"/>
      <c r="AI7" s="1177"/>
      <c r="AJ7" s="1178"/>
      <c r="AK7" s="1160">
        <v>661</v>
      </c>
      <c r="AL7" s="1161"/>
      <c r="AM7" s="1161"/>
      <c r="AN7" s="1161"/>
      <c r="AO7" s="1161"/>
      <c r="AP7" s="1161">
        <v>8154</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t="s">
        <v>589</v>
      </c>
      <c r="BS7" s="1164" t="s">
        <v>588</v>
      </c>
      <c r="BT7" s="1165"/>
      <c r="BU7" s="1165"/>
      <c r="BV7" s="1165"/>
      <c r="BW7" s="1165"/>
      <c r="BX7" s="1165"/>
      <c r="BY7" s="1165"/>
      <c r="BZ7" s="1165"/>
      <c r="CA7" s="1165"/>
      <c r="CB7" s="1165"/>
      <c r="CC7" s="1165"/>
      <c r="CD7" s="1165"/>
      <c r="CE7" s="1165"/>
      <c r="CF7" s="1165"/>
      <c r="CG7" s="1166"/>
      <c r="CH7" s="1157">
        <v>0</v>
      </c>
      <c r="CI7" s="1158"/>
      <c r="CJ7" s="1158"/>
      <c r="CK7" s="1158"/>
      <c r="CL7" s="1159"/>
      <c r="CM7" s="1157">
        <v>16</v>
      </c>
      <c r="CN7" s="1158"/>
      <c r="CO7" s="1158"/>
      <c r="CP7" s="1158"/>
      <c r="CQ7" s="1159"/>
      <c r="CR7" s="1157">
        <v>1</v>
      </c>
      <c r="CS7" s="1158"/>
      <c r="CT7" s="1158"/>
      <c r="CU7" s="1158"/>
      <c r="CV7" s="1159"/>
      <c r="CW7" s="1157">
        <v>1</v>
      </c>
      <c r="CX7" s="1158"/>
      <c r="CY7" s="1158"/>
      <c r="CZ7" s="1158"/>
      <c r="DA7" s="1159"/>
      <c r="DB7" s="1157" t="s">
        <v>590</v>
      </c>
      <c r="DC7" s="1158"/>
      <c r="DD7" s="1158"/>
      <c r="DE7" s="1158"/>
      <c r="DF7" s="1159"/>
      <c r="DG7" s="1157" t="s">
        <v>590</v>
      </c>
      <c r="DH7" s="1158"/>
      <c r="DI7" s="1158"/>
      <c r="DJ7" s="1158"/>
      <c r="DK7" s="1159"/>
      <c r="DL7" s="1157" t="s">
        <v>590</v>
      </c>
      <c r="DM7" s="1158"/>
      <c r="DN7" s="1158"/>
      <c r="DO7" s="1158"/>
      <c r="DP7" s="1159"/>
      <c r="DQ7" s="1157" t="s">
        <v>579</v>
      </c>
      <c r="DR7" s="1158"/>
      <c r="DS7" s="1158"/>
      <c r="DT7" s="1158"/>
      <c r="DU7" s="1159"/>
      <c r="DV7" s="1184"/>
      <c r="DW7" s="1185"/>
      <c r="DX7" s="1185"/>
      <c r="DY7" s="1185"/>
      <c r="DZ7" s="1186"/>
      <c r="EA7" s="234"/>
    </row>
    <row r="8" spans="1:131" s="235" customFormat="1" ht="26.25" customHeight="1" x14ac:dyDescent="0.15">
      <c r="A8" s="241">
        <v>2</v>
      </c>
      <c r="B8" s="1106" t="s">
        <v>378</v>
      </c>
      <c r="C8" s="1107"/>
      <c r="D8" s="1107"/>
      <c r="E8" s="1107"/>
      <c r="F8" s="1107"/>
      <c r="G8" s="1107"/>
      <c r="H8" s="1107"/>
      <c r="I8" s="1107"/>
      <c r="J8" s="1107"/>
      <c r="K8" s="1107"/>
      <c r="L8" s="1107"/>
      <c r="M8" s="1107"/>
      <c r="N8" s="1107"/>
      <c r="O8" s="1107"/>
      <c r="P8" s="1108"/>
      <c r="Q8" s="1112">
        <v>6</v>
      </c>
      <c r="R8" s="1113"/>
      <c r="S8" s="1113"/>
      <c r="T8" s="1113"/>
      <c r="U8" s="1113"/>
      <c r="V8" s="1113">
        <v>5</v>
      </c>
      <c r="W8" s="1113"/>
      <c r="X8" s="1113"/>
      <c r="Y8" s="1113"/>
      <c r="Z8" s="1113"/>
      <c r="AA8" s="1113">
        <v>1</v>
      </c>
      <c r="AB8" s="1113"/>
      <c r="AC8" s="1113"/>
      <c r="AD8" s="1113"/>
      <c r="AE8" s="1114"/>
      <c r="AF8" s="1088">
        <v>2</v>
      </c>
      <c r="AG8" s="1089"/>
      <c r="AH8" s="1089"/>
      <c r="AI8" s="1089"/>
      <c r="AJ8" s="1090"/>
      <c r="AK8" s="1155">
        <v>1</v>
      </c>
      <c r="AL8" s="1156"/>
      <c r="AM8" s="1156"/>
      <c r="AN8" s="1156"/>
      <c r="AO8" s="1156"/>
      <c r="AP8" s="1156">
        <v>0</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x14ac:dyDescent="0.15">
      <c r="A9" s="241">
        <v>3</v>
      </c>
      <c r="B9" s="1106" t="s">
        <v>379</v>
      </c>
      <c r="C9" s="1107"/>
      <c r="D9" s="1107"/>
      <c r="E9" s="1107"/>
      <c r="F9" s="1107"/>
      <c r="G9" s="1107"/>
      <c r="H9" s="1107"/>
      <c r="I9" s="1107"/>
      <c r="J9" s="1107"/>
      <c r="K9" s="1107"/>
      <c r="L9" s="1107"/>
      <c r="M9" s="1107"/>
      <c r="N9" s="1107"/>
      <c r="O9" s="1107"/>
      <c r="P9" s="1108"/>
      <c r="Q9" s="1112">
        <v>0</v>
      </c>
      <c r="R9" s="1113"/>
      <c r="S9" s="1113"/>
      <c r="T9" s="1113"/>
      <c r="U9" s="1113"/>
      <c r="V9" s="1113">
        <v>0</v>
      </c>
      <c r="W9" s="1113"/>
      <c r="X9" s="1113"/>
      <c r="Y9" s="1113"/>
      <c r="Z9" s="1113"/>
      <c r="AA9" s="1113">
        <v>0</v>
      </c>
      <c r="AB9" s="1113"/>
      <c r="AC9" s="1113"/>
      <c r="AD9" s="1113"/>
      <c r="AE9" s="1114"/>
      <c r="AF9" s="1088">
        <v>0</v>
      </c>
      <c r="AG9" s="1089"/>
      <c r="AH9" s="1089"/>
      <c r="AI9" s="1089"/>
      <c r="AJ9" s="1090"/>
      <c r="AK9" s="1155">
        <v>0</v>
      </c>
      <c r="AL9" s="1156"/>
      <c r="AM9" s="1156"/>
      <c r="AN9" s="1156"/>
      <c r="AO9" s="1156"/>
      <c r="AP9" s="1156">
        <v>0</v>
      </c>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380</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381</v>
      </c>
      <c r="B23" s="1013" t="s">
        <v>382</v>
      </c>
      <c r="C23" s="1014"/>
      <c r="D23" s="1014"/>
      <c r="E23" s="1014"/>
      <c r="F23" s="1014"/>
      <c r="G23" s="1014"/>
      <c r="H23" s="1014"/>
      <c r="I23" s="1014"/>
      <c r="J23" s="1014"/>
      <c r="K23" s="1014"/>
      <c r="L23" s="1014"/>
      <c r="M23" s="1014"/>
      <c r="N23" s="1014"/>
      <c r="O23" s="1014"/>
      <c r="P23" s="1015"/>
      <c r="Q23" s="1137">
        <v>13661</v>
      </c>
      <c r="R23" s="1138"/>
      <c r="S23" s="1138"/>
      <c r="T23" s="1138"/>
      <c r="U23" s="1138"/>
      <c r="V23" s="1138">
        <v>12719</v>
      </c>
      <c r="W23" s="1138"/>
      <c r="X23" s="1138"/>
      <c r="Y23" s="1138"/>
      <c r="Z23" s="1138"/>
      <c r="AA23" s="1138">
        <v>942</v>
      </c>
      <c r="AB23" s="1138"/>
      <c r="AC23" s="1138"/>
      <c r="AD23" s="1138"/>
      <c r="AE23" s="1139"/>
      <c r="AF23" s="1140">
        <v>495</v>
      </c>
      <c r="AG23" s="1138"/>
      <c r="AH23" s="1138"/>
      <c r="AI23" s="1138"/>
      <c r="AJ23" s="1141"/>
      <c r="AK23" s="1142"/>
      <c r="AL23" s="1143"/>
      <c r="AM23" s="1143"/>
      <c r="AN23" s="1143"/>
      <c r="AO23" s="1143"/>
      <c r="AP23" s="1138">
        <v>8154</v>
      </c>
      <c r="AQ23" s="1138"/>
      <c r="AR23" s="1138"/>
      <c r="AS23" s="1138"/>
      <c r="AT23" s="1138"/>
      <c r="AU23" s="1144"/>
      <c r="AV23" s="1144"/>
      <c r="AW23" s="1144"/>
      <c r="AX23" s="1144"/>
      <c r="AY23" s="1145"/>
      <c r="AZ23" s="1134" t="s">
        <v>120</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383</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384</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360</v>
      </c>
      <c r="B26" s="1065"/>
      <c r="C26" s="1065"/>
      <c r="D26" s="1065"/>
      <c r="E26" s="1065"/>
      <c r="F26" s="1065"/>
      <c r="G26" s="1065"/>
      <c r="H26" s="1065"/>
      <c r="I26" s="1065"/>
      <c r="J26" s="1065"/>
      <c r="K26" s="1065"/>
      <c r="L26" s="1065"/>
      <c r="M26" s="1065"/>
      <c r="N26" s="1065"/>
      <c r="O26" s="1065"/>
      <c r="P26" s="1066"/>
      <c r="Q26" s="1070" t="s">
        <v>385</v>
      </c>
      <c r="R26" s="1071"/>
      <c r="S26" s="1071"/>
      <c r="T26" s="1071"/>
      <c r="U26" s="1072"/>
      <c r="V26" s="1070" t="s">
        <v>386</v>
      </c>
      <c r="W26" s="1071"/>
      <c r="X26" s="1071"/>
      <c r="Y26" s="1071"/>
      <c r="Z26" s="1072"/>
      <c r="AA26" s="1070" t="s">
        <v>387</v>
      </c>
      <c r="AB26" s="1071"/>
      <c r="AC26" s="1071"/>
      <c r="AD26" s="1071"/>
      <c r="AE26" s="1071"/>
      <c r="AF26" s="1128" t="s">
        <v>388</v>
      </c>
      <c r="AG26" s="1077"/>
      <c r="AH26" s="1077"/>
      <c r="AI26" s="1077"/>
      <c r="AJ26" s="1129"/>
      <c r="AK26" s="1071" t="s">
        <v>389</v>
      </c>
      <c r="AL26" s="1071"/>
      <c r="AM26" s="1071"/>
      <c r="AN26" s="1071"/>
      <c r="AO26" s="1072"/>
      <c r="AP26" s="1070" t="s">
        <v>390</v>
      </c>
      <c r="AQ26" s="1071"/>
      <c r="AR26" s="1071"/>
      <c r="AS26" s="1071"/>
      <c r="AT26" s="1072"/>
      <c r="AU26" s="1070" t="s">
        <v>391</v>
      </c>
      <c r="AV26" s="1071"/>
      <c r="AW26" s="1071"/>
      <c r="AX26" s="1071"/>
      <c r="AY26" s="1072"/>
      <c r="AZ26" s="1070" t="s">
        <v>392</v>
      </c>
      <c r="BA26" s="1071"/>
      <c r="BB26" s="1071"/>
      <c r="BC26" s="1071"/>
      <c r="BD26" s="1072"/>
      <c r="BE26" s="1070" t="s">
        <v>367</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393</v>
      </c>
      <c r="C28" s="1120"/>
      <c r="D28" s="1120"/>
      <c r="E28" s="1120"/>
      <c r="F28" s="1120"/>
      <c r="G28" s="1120"/>
      <c r="H28" s="1120"/>
      <c r="I28" s="1120"/>
      <c r="J28" s="1120"/>
      <c r="K28" s="1120"/>
      <c r="L28" s="1120"/>
      <c r="M28" s="1120"/>
      <c r="N28" s="1120"/>
      <c r="O28" s="1120"/>
      <c r="P28" s="1121"/>
      <c r="Q28" s="1122">
        <v>2299</v>
      </c>
      <c r="R28" s="1123"/>
      <c r="S28" s="1123"/>
      <c r="T28" s="1123"/>
      <c r="U28" s="1123"/>
      <c r="V28" s="1123">
        <v>2073</v>
      </c>
      <c r="W28" s="1123"/>
      <c r="X28" s="1123"/>
      <c r="Y28" s="1123"/>
      <c r="Z28" s="1123"/>
      <c r="AA28" s="1123">
        <v>226</v>
      </c>
      <c r="AB28" s="1123"/>
      <c r="AC28" s="1123"/>
      <c r="AD28" s="1123"/>
      <c r="AE28" s="1124"/>
      <c r="AF28" s="1125">
        <v>226</v>
      </c>
      <c r="AG28" s="1123"/>
      <c r="AH28" s="1123"/>
      <c r="AI28" s="1123"/>
      <c r="AJ28" s="1126"/>
      <c r="AK28" s="1127">
        <v>108</v>
      </c>
      <c r="AL28" s="1115"/>
      <c r="AM28" s="1115"/>
      <c r="AN28" s="1115"/>
      <c r="AO28" s="1115"/>
      <c r="AP28" s="1115">
        <v>0</v>
      </c>
      <c r="AQ28" s="1115"/>
      <c r="AR28" s="1115"/>
      <c r="AS28" s="1115"/>
      <c r="AT28" s="1115"/>
      <c r="AU28" s="1115">
        <v>0</v>
      </c>
      <c r="AV28" s="1115"/>
      <c r="AW28" s="1115"/>
      <c r="AX28" s="1115"/>
      <c r="AY28" s="1115"/>
      <c r="AZ28" s="1116" t="s">
        <v>579</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394</v>
      </c>
      <c r="C29" s="1107"/>
      <c r="D29" s="1107"/>
      <c r="E29" s="1107"/>
      <c r="F29" s="1107"/>
      <c r="G29" s="1107"/>
      <c r="H29" s="1107"/>
      <c r="I29" s="1107"/>
      <c r="J29" s="1107"/>
      <c r="K29" s="1107"/>
      <c r="L29" s="1107"/>
      <c r="M29" s="1107"/>
      <c r="N29" s="1107"/>
      <c r="O29" s="1107"/>
      <c r="P29" s="1108"/>
      <c r="Q29" s="1112">
        <v>1844</v>
      </c>
      <c r="R29" s="1113"/>
      <c r="S29" s="1113"/>
      <c r="T29" s="1113"/>
      <c r="U29" s="1113"/>
      <c r="V29" s="1113">
        <v>1739</v>
      </c>
      <c r="W29" s="1113"/>
      <c r="X29" s="1113"/>
      <c r="Y29" s="1113"/>
      <c r="Z29" s="1113"/>
      <c r="AA29" s="1113">
        <v>105</v>
      </c>
      <c r="AB29" s="1113"/>
      <c r="AC29" s="1113"/>
      <c r="AD29" s="1113"/>
      <c r="AE29" s="1114"/>
      <c r="AF29" s="1088">
        <v>105</v>
      </c>
      <c r="AG29" s="1089"/>
      <c r="AH29" s="1089"/>
      <c r="AI29" s="1089"/>
      <c r="AJ29" s="1090"/>
      <c r="AK29" s="1049">
        <v>299</v>
      </c>
      <c r="AL29" s="1040"/>
      <c r="AM29" s="1040"/>
      <c r="AN29" s="1040"/>
      <c r="AO29" s="1040"/>
      <c r="AP29" s="1040">
        <v>0</v>
      </c>
      <c r="AQ29" s="1040"/>
      <c r="AR29" s="1040"/>
      <c r="AS29" s="1040"/>
      <c r="AT29" s="1040"/>
      <c r="AU29" s="1040">
        <v>0</v>
      </c>
      <c r="AV29" s="1040"/>
      <c r="AW29" s="1040"/>
      <c r="AX29" s="1040"/>
      <c r="AY29" s="1040"/>
      <c r="AZ29" s="1111" t="s">
        <v>580</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395</v>
      </c>
      <c r="C30" s="1107"/>
      <c r="D30" s="1107"/>
      <c r="E30" s="1107"/>
      <c r="F30" s="1107"/>
      <c r="G30" s="1107"/>
      <c r="H30" s="1107"/>
      <c r="I30" s="1107"/>
      <c r="J30" s="1107"/>
      <c r="K30" s="1107"/>
      <c r="L30" s="1107"/>
      <c r="M30" s="1107"/>
      <c r="N30" s="1107"/>
      <c r="O30" s="1107"/>
      <c r="P30" s="1108"/>
      <c r="Q30" s="1112">
        <v>217</v>
      </c>
      <c r="R30" s="1113"/>
      <c r="S30" s="1113"/>
      <c r="T30" s="1113"/>
      <c r="U30" s="1113"/>
      <c r="V30" s="1113">
        <v>215</v>
      </c>
      <c r="W30" s="1113"/>
      <c r="X30" s="1113"/>
      <c r="Y30" s="1113"/>
      <c r="Z30" s="1113"/>
      <c r="AA30" s="1113">
        <v>2</v>
      </c>
      <c r="AB30" s="1113"/>
      <c r="AC30" s="1113"/>
      <c r="AD30" s="1113"/>
      <c r="AE30" s="1114"/>
      <c r="AF30" s="1088">
        <v>2</v>
      </c>
      <c r="AG30" s="1089"/>
      <c r="AH30" s="1089"/>
      <c r="AI30" s="1089"/>
      <c r="AJ30" s="1090"/>
      <c r="AK30" s="1049">
        <v>29</v>
      </c>
      <c r="AL30" s="1040"/>
      <c r="AM30" s="1040"/>
      <c r="AN30" s="1040"/>
      <c r="AO30" s="1040"/>
      <c r="AP30" s="1040">
        <v>0</v>
      </c>
      <c r="AQ30" s="1040"/>
      <c r="AR30" s="1040"/>
      <c r="AS30" s="1040"/>
      <c r="AT30" s="1040"/>
      <c r="AU30" s="1040">
        <v>0</v>
      </c>
      <c r="AV30" s="1040"/>
      <c r="AW30" s="1040"/>
      <c r="AX30" s="1040"/>
      <c r="AY30" s="1040"/>
      <c r="AZ30" s="1111" t="s">
        <v>579</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396</v>
      </c>
      <c r="C31" s="1107"/>
      <c r="D31" s="1107"/>
      <c r="E31" s="1107"/>
      <c r="F31" s="1107"/>
      <c r="G31" s="1107"/>
      <c r="H31" s="1107"/>
      <c r="I31" s="1107"/>
      <c r="J31" s="1107"/>
      <c r="K31" s="1107"/>
      <c r="L31" s="1107"/>
      <c r="M31" s="1107"/>
      <c r="N31" s="1107"/>
      <c r="O31" s="1107"/>
      <c r="P31" s="1108"/>
      <c r="Q31" s="1112">
        <v>480</v>
      </c>
      <c r="R31" s="1113"/>
      <c r="S31" s="1113"/>
      <c r="T31" s="1113"/>
      <c r="U31" s="1113"/>
      <c r="V31" s="1113">
        <v>388</v>
      </c>
      <c r="W31" s="1113"/>
      <c r="X31" s="1113"/>
      <c r="Y31" s="1113"/>
      <c r="Z31" s="1113"/>
      <c r="AA31" s="1113">
        <v>92</v>
      </c>
      <c r="AB31" s="1113"/>
      <c r="AC31" s="1113"/>
      <c r="AD31" s="1113"/>
      <c r="AE31" s="1114"/>
      <c r="AF31" s="1088">
        <v>92</v>
      </c>
      <c r="AG31" s="1089"/>
      <c r="AH31" s="1089"/>
      <c r="AI31" s="1089"/>
      <c r="AJ31" s="1090"/>
      <c r="AK31" s="1049">
        <v>0</v>
      </c>
      <c r="AL31" s="1040"/>
      <c r="AM31" s="1040"/>
      <c r="AN31" s="1040"/>
      <c r="AO31" s="1040"/>
      <c r="AP31" s="1040">
        <v>384</v>
      </c>
      <c r="AQ31" s="1040"/>
      <c r="AR31" s="1040"/>
      <c r="AS31" s="1040"/>
      <c r="AT31" s="1040"/>
      <c r="AU31" s="1040">
        <v>128</v>
      </c>
      <c r="AV31" s="1040"/>
      <c r="AW31" s="1040"/>
      <c r="AX31" s="1040"/>
      <c r="AY31" s="1040"/>
      <c r="AZ31" s="1111" t="s">
        <v>581</v>
      </c>
      <c r="BA31" s="1111"/>
      <c r="BB31" s="1111"/>
      <c r="BC31" s="1111"/>
      <c r="BD31" s="1111"/>
      <c r="BE31" s="1101" t="s">
        <v>397</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398</v>
      </c>
      <c r="C32" s="1107"/>
      <c r="D32" s="1107"/>
      <c r="E32" s="1107"/>
      <c r="F32" s="1107"/>
      <c r="G32" s="1107"/>
      <c r="H32" s="1107"/>
      <c r="I32" s="1107"/>
      <c r="J32" s="1107"/>
      <c r="K32" s="1107"/>
      <c r="L32" s="1107"/>
      <c r="M32" s="1107"/>
      <c r="N32" s="1107"/>
      <c r="O32" s="1107"/>
      <c r="P32" s="1108"/>
      <c r="Q32" s="1112">
        <v>218</v>
      </c>
      <c r="R32" s="1113"/>
      <c r="S32" s="1113"/>
      <c r="T32" s="1113"/>
      <c r="U32" s="1113"/>
      <c r="V32" s="1113">
        <v>216</v>
      </c>
      <c r="W32" s="1113"/>
      <c r="X32" s="1113"/>
      <c r="Y32" s="1113"/>
      <c r="Z32" s="1113"/>
      <c r="AA32" s="1113">
        <v>2</v>
      </c>
      <c r="AB32" s="1113"/>
      <c r="AC32" s="1113"/>
      <c r="AD32" s="1113"/>
      <c r="AE32" s="1114"/>
      <c r="AF32" s="1088">
        <v>2</v>
      </c>
      <c r="AG32" s="1089"/>
      <c r="AH32" s="1089"/>
      <c r="AI32" s="1089"/>
      <c r="AJ32" s="1090"/>
      <c r="AK32" s="1049">
        <v>99</v>
      </c>
      <c r="AL32" s="1040"/>
      <c r="AM32" s="1040"/>
      <c r="AN32" s="1040"/>
      <c r="AO32" s="1040"/>
      <c r="AP32" s="1040">
        <v>850</v>
      </c>
      <c r="AQ32" s="1040"/>
      <c r="AR32" s="1040"/>
      <c r="AS32" s="1040"/>
      <c r="AT32" s="1040"/>
      <c r="AU32" s="1040">
        <v>504</v>
      </c>
      <c r="AV32" s="1040"/>
      <c r="AW32" s="1040"/>
      <c r="AX32" s="1040"/>
      <c r="AY32" s="1040"/>
      <c r="AZ32" s="1111" t="s">
        <v>579</v>
      </c>
      <c r="BA32" s="1111"/>
      <c r="BB32" s="1111"/>
      <c r="BC32" s="1111"/>
      <c r="BD32" s="1111"/>
      <c r="BE32" s="1101" t="s">
        <v>399</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400</v>
      </c>
      <c r="C33" s="1107"/>
      <c r="D33" s="1107"/>
      <c r="E33" s="1107"/>
      <c r="F33" s="1107"/>
      <c r="G33" s="1107"/>
      <c r="H33" s="1107"/>
      <c r="I33" s="1107"/>
      <c r="J33" s="1107"/>
      <c r="K33" s="1107"/>
      <c r="L33" s="1107"/>
      <c r="M33" s="1107"/>
      <c r="N33" s="1107"/>
      <c r="O33" s="1107"/>
      <c r="P33" s="1108"/>
      <c r="Q33" s="1112">
        <v>209</v>
      </c>
      <c r="R33" s="1113"/>
      <c r="S33" s="1113"/>
      <c r="T33" s="1113"/>
      <c r="U33" s="1113"/>
      <c r="V33" s="1113">
        <v>209</v>
      </c>
      <c r="W33" s="1113"/>
      <c r="X33" s="1113"/>
      <c r="Y33" s="1113"/>
      <c r="Z33" s="1113"/>
      <c r="AA33" s="1113">
        <v>0</v>
      </c>
      <c r="AB33" s="1113"/>
      <c r="AC33" s="1113"/>
      <c r="AD33" s="1113"/>
      <c r="AE33" s="1114"/>
      <c r="AF33" s="1088" t="s">
        <v>401</v>
      </c>
      <c r="AG33" s="1089"/>
      <c r="AH33" s="1089"/>
      <c r="AI33" s="1089"/>
      <c r="AJ33" s="1090"/>
      <c r="AK33" s="1049">
        <v>0</v>
      </c>
      <c r="AL33" s="1040"/>
      <c r="AM33" s="1040"/>
      <c r="AN33" s="1040"/>
      <c r="AO33" s="1040"/>
      <c r="AP33" s="1040">
        <v>146</v>
      </c>
      <c r="AQ33" s="1040"/>
      <c r="AR33" s="1040"/>
      <c r="AS33" s="1040"/>
      <c r="AT33" s="1040"/>
      <c r="AU33" s="1040">
        <v>0</v>
      </c>
      <c r="AV33" s="1040"/>
      <c r="AW33" s="1040"/>
      <c r="AX33" s="1040"/>
      <c r="AY33" s="1040"/>
      <c r="AZ33" s="1111" t="s">
        <v>580</v>
      </c>
      <c r="BA33" s="1111"/>
      <c r="BB33" s="1111"/>
      <c r="BC33" s="1111"/>
      <c r="BD33" s="1111"/>
      <c r="BE33" s="1101" t="s">
        <v>402</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t="s">
        <v>403</v>
      </c>
      <c r="C34" s="1107"/>
      <c r="D34" s="1107"/>
      <c r="E34" s="1107"/>
      <c r="F34" s="1107"/>
      <c r="G34" s="1107"/>
      <c r="H34" s="1107"/>
      <c r="I34" s="1107"/>
      <c r="J34" s="1107"/>
      <c r="K34" s="1107"/>
      <c r="L34" s="1107"/>
      <c r="M34" s="1107"/>
      <c r="N34" s="1107"/>
      <c r="O34" s="1107"/>
      <c r="P34" s="1108"/>
      <c r="Q34" s="1112">
        <v>125</v>
      </c>
      <c r="R34" s="1113"/>
      <c r="S34" s="1113"/>
      <c r="T34" s="1113"/>
      <c r="U34" s="1113"/>
      <c r="V34" s="1113">
        <v>117</v>
      </c>
      <c r="W34" s="1113"/>
      <c r="X34" s="1113"/>
      <c r="Y34" s="1113"/>
      <c r="Z34" s="1113"/>
      <c r="AA34" s="1113">
        <v>8</v>
      </c>
      <c r="AB34" s="1113"/>
      <c r="AC34" s="1113"/>
      <c r="AD34" s="1113"/>
      <c r="AE34" s="1114"/>
      <c r="AF34" s="1088">
        <v>8</v>
      </c>
      <c r="AG34" s="1089"/>
      <c r="AH34" s="1089"/>
      <c r="AI34" s="1089"/>
      <c r="AJ34" s="1090"/>
      <c r="AK34" s="1049">
        <v>0</v>
      </c>
      <c r="AL34" s="1040"/>
      <c r="AM34" s="1040"/>
      <c r="AN34" s="1040"/>
      <c r="AO34" s="1040"/>
      <c r="AP34" s="1040">
        <v>1379</v>
      </c>
      <c r="AQ34" s="1040"/>
      <c r="AR34" s="1040"/>
      <c r="AS34" s="1040"/>
      <c r="AT34" s="1040"/>
      <c r="AU34" s="1040">
        <v>0</v>
      </c>
      <c r="AV34" s="1040"/>
      <c r="AW34" s="1040"/>
      <c r="AX34" s="1040"/>
      <c r="AY34" s="1040"/>
      <c r="AZ34" s="1111" t="s">
        <v>579</v>
      </c>
      <c r="BA34" s="1111"/>
      <c r="BB34" s="1111"/>
      <c r="BC34" s="1111"/>
      <c r="BD34" s="1111"/>
      <c r="BE34" s="1101" t="s">
        <v>399</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t="s">
        <v>404</v>
      </c>
      <c r="C35" s="1107"/>
      <c r="D35" s="1107"/>
      <c r="E35" s="1107"/>
      <c r="F35" s="1107"/>
      <c r="G35" s="1107"/>
      <c r="H35" s="1107"/>
      <c r="I35" s="1107"/>
      <c r="J35" s="1107"/>
      <c r="K35" s="1107"/>
      <c r="L35" s="1107"/>
      <c r="M35" s="1107"/>
      <c r="N35" s="1107"/>
      <c r="O35" s="1107"/>
      <c r="P35" s="1108"/>
      <c r="Q35" s="1112">
        <v>118</v>
      </c>
      <c r="R35" s="1113"/>
      <c r="S35" s="1113"/>
      <c r="T35" s="1113"/>
      <c r="U35" s="1113"/>
      <c r="V35" s="1113">
        <v>118</v>
      </c>
      <c r="W35" s="1113"/>
      <c r="X35" s="1113"/>
      <c r="Y35" s="1113"/>
      <c r="Z35" s="1113"/>
      <c r="AA35" s="1113">
        <v>0</v>
      </c>
      <c r="AB35" s="1113"/>
      <c r="AC35" s="1113"/>
      <c r="AD35" s="1113"/>
      <c r="AE35" s="1114"/>
      <c r="AF35" s="1088" t="s">
        <v>405</v>
      </c>
      <c r="AG35" s="1089"/>
      <c r="AH35" s="1089"/>
      <c r="AI35" s="1089"/>
      <c r="AJ35" s="1090"/>
      <c r="AK35" s="1049">
        <v>7</v>
      </c>
      <c r="AL35" s="1040"/>
      <c r="AM35" s="1040"/>
      <c r="AN35" s="1040"/>
      <c r="AO35" s="1040"/>
      <c r="AP35" s="1040">
        <v>111</v>
      </c>
      <c r="AQ35" s="1040"/>
      <c r="AR35" s="1040"/>
      <c r="AS35" s="1040"/>
      <c r="AT35" s="1040"/>
      <c r="AU35" s="1040">
        <v>0</v>
      </c>
      <c r="AV35" s="1040"/>
      <c r="AW35" s="1040"/>
      <c r="AX35" s="1040"/>
      <c r="AY35" s="1040"/>
      <c r="AZ35" s="1111" t="s">
        <v>579</v>
      </c>
      <c r="BA35" s="1111"/>
      <c r="BB35" s="1111"/>
      <c r="BC35" s="1111"/>
      <c r="BD35" s="1111"/>
      <c r="BE35" s="1101" t="s">
        <v>399</v>
      </c>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t="s">
        <v>406</v>
      </c>
      <c r="C36" s="1107"/>
      <c r="D36" s="1107"/>
      <c r="E36" s="1107"/>
      <c r="F36" s="1107"/>
      <c r="G36" s="1107"/>
      <c r="H36" s="1107"/>
      <c r="I36" s="1107"/>
      <c r="J36" s="1107"/>
      <c r="K36" s="1107"/>
      <c r="L36" s="1107"/>
      <c r="M36" s="1107"/>
      <c r="N36" s="1107"/>
      <c r="O36" s="1107"/>
      <c r="P36" s="1108"/>
      <c r="Q36" s="1112">
        <v>346</v>
      </c>
      <c r="R36" s="1113"/>
      <c r="S36" s="1113"/>
      <c r="T36" s="1113"/>
      <c r="U36" s="1113"/>
      <c r="V36" s="1113">
        <v>309</v>
      </c>
      <c r="W36" s="1113"/>
      <c r="X36" s="1113"/>
      <c r="Y36" s="1113"/>
      <c r="Z36" s="1113"/>
      <c r="AA36" s="1113">
        <v>37</v>
      </c>
      <c r="AB36" s="1113"/>
      <c r="AC36" s="1113"/>
      <c r="AD36" s="1113"/>
      <c r="AE36" s="1114"/>
      <c r="AF36" s="1088" t="s">
        <v>401</v>
      </c>
      <c r="AG36" s="1089"/>
      <c r="AH36" s="1089"/>
      <c r="AI36" s="1089"/>
      <c r="AJ36" s="1090"/>
      <c r="AK36" s="1049">
        <v>0</v>
      </c>
      <c r="AL36" s="1040"/>
      <c r="AM36" s="1040"/>
      <c r="AN36" s="1040"/>
      <c r="AO36" s="1040"/>
      <c r="AP36" s="1040">
        <v>279</v>
      </c>
      <c r="AQ36" s="1040"/>
      <c r="AR36" s="1040"/>
      <c r="AS36" s="1040"/>
      <c r="AT36" s="1040"/>
      <c r="AU36" s="1040">
        <v>0</v>
      </c>
      <c r="AV36" s="1040"/>
      <c r="AW36" s="1040"/>
      <c r="AX36" s="1040"/>
      <c r="AY36" s="1040"/>
      <c r="AZ36" s="1111" t="s">
        <v>579</v>
      </c>
      <c r="BA36" s="1111"/>
      <c r="BB36" s="1111"/>
      <c r="BC36" s="1111"/>
      <c r="BD36" s="1111"/>
      <c r="BE36" s="1101" t="s">
        <v>407</v>
      </c>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408</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381</v>
      </c>
      <c r="B63" s="1013" t="s">
        <v>409</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435</v>
      </c>
      <c r="AG63" s="1028"/>
      <c r="AH63" s="1028"/>
      <c r="AI63" s="1028"/>
      <c r="AJ63" s="1099"/>
      <c r="AK63" s="1100"/>
      <c r="AL63" s="1032"/>
      <c r="AM63" s="1032"/>
      <c r="AN63" s="1032"/>
      <c r="AO63" s="1032"/>
      <c r="AP63" s="1028">
        <v>3150</v>
      </c>
      <c r="AQ63" s="1028"/>
      <c r="AR63" s="1028"/>
      <c r="AS63" s="1028"/>
      <c r="AT63" s="1028"/>
      <c r="AU63" s="1028">
        <v>632</v>
      </c>
      <c r="AV63" s="1028"/>
      <c r="AW63" s="1028"/>
      <c r="AX63" s="1028"/>
      <c r="AY63" s="1028"/>
      <c r="AZ63" s="1094"/>
      <c r="BA63" s="1094"/>
      <c r="BB63" s="1094"/>
      <c r="BC63" s="1094"/>
      <c r="BD63" s="1094"/>
      <c r="BE63" s="1029"/>
      <c r="BF63" s="1029"/>
      <c r="BG63" s="1029"/>
      <c r="BH63" s="1029"/>
      <c r="BI63" s="1030"/>
      <c r="BJ63" s="1095" t="s">
        <v>410</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411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412</v>
      </c>
      <c r="B66" s="1065"/>
      <c r="C66" s="1065"/>
      <c r="D66" s="1065"/>
      <c r="E66" s="1065"/>
      <c r="F66" s="1065"/>
      <c r="G66" s="1065"/>
      <c r="H66" s="1065"/>
      <c r="I66" s="1065"/>
      <c r="J66" s="1065"/>
      <c r="K66" s="1065"/>
      <c r="L66" s="1065"/>
      <c r="M66" s="1065"/>
      <c r="N66" s="1065"/>
      <c r="O66" s="1065"/>
      <c r="P66" s="1066"/>
      <c r="Q66" s="1070" t="s">
        <v>413</v>
      </c>
      <c r="R66" s="1071"/>
      <c r="S66" s="1071"/>
      <c r="T66" s="1071"/>
      <c r="U66" s="1072"/>
      <c r="V66" s="1070" t="s">
        <v>414</v>
      </c>
      <c r="W66" s="1071"/>
      <c r="X66" s="1071"/>
      <c r="Y66" s="1071"/>
      <c r="Z66" s="1072"/>
      <c r="AA66" s="1070" t="s">
        <v>415</v>
      </c>
      <c r="AB66" s="1071"/>
      <c r="AC66" s="1071"/>
      <c r="AD66" s="1071"/>
      <c r="AE66" s="1072"/>
      <c r="AF66" s="1076" t="s">
        <v>416</v>
      </c>
      <c r="AG66" s="1077"/>
      <c r="AH66" s="1077"/>
      <c r="AI66" s="1077"/>
      <c r="AJ66" s="1078"/>
      <c r="AK66" s="1070" t="s">
        <v>417</v>
      </c>
      <c r="AL66" s="1065"/>
      <c r="AM66" s="1065"/>
      <c r="AN66" s="1065"/>
      <c r="AO66" s="1066"/>
      <c r="AP66" s="1070" t="s">
        <v>390</v>
      </c>
      <c r="AQ66" s="1071"/>
      <c r="AR66" s="1071"/>
      <c r="AS66" s="1071"/>
      <c r="AT66" s="1072"/>
      <c r="AU66" s="1070" t="s">
        <v>418</v>
      </c>
      <c r="AV66" s="1071"/>
      <c r="AW66" s="1071"/>
      <c r="AX66" s="1071"/>
      <c r="AY66" s="1072"/>
      <c r="AZ66" s="1070" t="s">
        <v>367</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582</v>
      </c>
      <c r="C68" s="1055"/>
      <c r="D68" s="1055"/>
      <c r="E68" s="1055"/>
      <c r="F68" s="1055"/>
      <c r="G68" s="1055"/>
      <c r="H68" s="1055"/>
      <c r="I68" s="1055"/>
      <c r="J68" s="1055"/>
      <c r="K68" s="1055"/>
      <c r="L68" s="1055"/>
      <c r="M68" s="1055"/>
      <c r="N68" s="1055"/>
      <c r="O68" s="1055"/>
      <c r="P68" s="1056"/>
      <c r="Q68" s="1057">
        <v>5532</v>
      </c>
      <c r="R68" s="1051"/>
      <c r="S68" s="1051"/>
      <c r="T68" s="1051"/>
      <c r="U68" s="1051"/>
      <c r="V68" s="1051">
        <v>5162</v>
      </c>
      <c r="W68" s="1051"/>
      <c r="X68" s="1051"/>
      <c r="Y68" s="1051"/>
      <c r="Z68" s="1051"/>
      <c r="AA68" s="1051">
        <v>370</v>
      </c>
      <c r="AB68" s="1051"/>
      <c r="AC68" s="1051"/>
      <c r="AD68" s="1051"/>
      <c r="AE68" s="1051"/>
      <c r="AF68" s="1051">
        <v>71</v>
      </c>
      <c r="AG68" s="1051"/>
      <c r="AH68" s="1051"/>
      <c r="AI68" s="1051"/>
      <c r="AJ68" s="1051"/>
      <c r="AK68" s="1051">
        <v>309</v>
      </c>
      <c r="AL68" s="1051"/>
      <c r="AM68" s="1051"/>
      <c r="AN68" s="1051"/>
      <c r="AO68" s="1051"/>
      <c r="AP68" s="1051">
        <v>2169</v>
      </c>
      <c r="AQ68" s="1051"/>
      <c r="AR68" s="1051"/>
      <c r="AS68" s="1051"/>
      <c r="AT68" s="1051"/>
      <c r="AU68" s="1051">
        <v>417</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583</v>
      </c>
      <c r="C69" s="1044"/>
      <c r="D69" s="1044"/>
      <c r="E69" s="1044"/>
      <c r="F69" s="1044"/>
      <c r="G69" s="1044"/>
      <c r="H69" s="1044"/>
      <c r="I69" s="1044"/>
      <c r="J69" s="1044"/>
      <c r="K69" s="1044"/>
      <c r="L69" s="1044"/>
      <c r="M69" s="1044"/>
      <c r="N69" s="1044"/>
      <c r="O69" s="1044"/>
      <c r="P69" s="1045"/>
      <c r="Q69" s="1046">
        <v>311</v>
      </c>
      <c r="R69" s="1040"/>
      <c r="S69" s="1040"/>
      <c r="T69" s="1040"/>
      <c r="U69" s="1040"/>
      <c r="V69" s="1040">
        <v>266</v>
      </c>
      <c r="W69" s="1040"/>
      <c r="X69" s="1040"/>
      <c r="Y69" s="1040"/>
      <c r="Z69" s="1040"/>
      <c r="AA69" s="1040">
        <v>45</v>
      </c>
      <c r="AB69" s="1040"/>
      <c r="AC69" s="1040"/>
      <c r="AD69" s="1040"/>
      <c r="AE69" s="1040"/>
      <c r="AF69" s="1040">
        <v>45</v>
      </c>
      <c r="AG69" s="1040"/>
      <c r="AH69" s="1040"/>
      <c r="AI69" s="1040"/>
      <c r="AJ69" s="1040"/>
      <c r="AK69" s="1040" t="s">
        <v>579</v>
      </c>
      <c r="AL69" s="1040"/>
      <c r="AM69" s="1040"/>
      <c r="AN69" s="1040"/>
      <c r="AO69" s="1040"/>
      <c r="AP69" s="1040">
        <v>55</v>
      </c>
      <c r="AQ69" s="1040"/>
      <c r="AR69" s="1040"/>
      <c r="AS69" s="1040"/>
      <c r="AT69" s="1040"/>
      <c r="AU69" s="1040">
        <v>4</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584</v>
      </c>
      <c r="C70" s="1044"/>
      <c r="D70" s="1044"/>
      <c r="E70" s="1044"/>
      <c r="F70" s="1044"/>
      <c r="G70" s="1044"/>
      <c r="H70" s="1044"/>
      <c r="I70" s="1044"/>
      <c r="J70" s="1044"/>
      <c r="K70" s="1044"/>
      <c r="L70" s="1044"/>
      <c r="M70" s="1044"/>
      <c r="N70" s="1044"/>
      <c r="O70" s="1044"/>
      <c r="P70" s="1045"/>
      <c r="Q70" s="1046">
        <v>103</v>
      </c>
      <c r="R70" s="1040"/>
      <c r="S70" s="1040"/>
      <c r="T70" s="1040"/>
      <c r="U70" s="1040"/>
      <c r="V70" s="1040">
        <v>74</v>
      </c>
      <c r="W70" s="1040"/>
      <c r="X70" s="1040"/>
      <c r="Y70" s="1040"/>
      <c r="Z70" s="1040"/>
      <c r="AA70" s="1040">
        <v>29</v>
      </c>
      <c r="AB70" s="1040"/>
      <c r="AC70" s="1040"/>
      <c r="AD70" s="1040"/>
      <c r="AE70" s="1040"/>
      <c r="AF70" s="1040">
        <v>29</v>
      </c>
      <c r="AG70" s="1040"/>
      <c r="AH70" s="1040"/>
      <c r="AI70" s="1040"/>
      <c r="AJ70" s="1040"/>
      <c r="AK70" s="1040" t="s">
        <v>579</v>
      </c>
      <c r="AL70" s="1040"/>
      <c r="AM70" s="1040"/>
      <c r="AN70" s="1040"/>
      <c r="AO70" s="1040"/>
      <c r="AP70" s="1040" t="s">
        <v>579</v>
      </c>
      <c r="AQ70" s="1040"/>
      <c r="AR70" s="1040"/>
      <c r="AS70" s="1040"/>
      <c r="AT70" s="1040"/>
      <c r="AU70" s="1040" t="s">
        <v>579</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585</v>
      </c>
      <c r="C71" s="1044"/>
      <c r="D71" s="1044"/>
      <c r="E71" s="1044"/>
      <c r="F71" s="1044"/>
      <c r="G71" s="1044"/>
      <c r="H71" s="1044"/>
      <c r="I71" s="1044"/>
      <c r="J71" s="1044"/>
      <c r="K71" s="1044"/>
      <c r="L71" s="1044"/>
      <c r="M71" s="1044"/>
      <c r="N71" s="1044"/>
      <c r="O71" s="1044"/>
      <c r="P71" s="1045"/>
      <c r="Q71" s="1046">
        <v>4581</v>
      </c>
      <c r="R71" s="1040"/>
      <c r="S71" s="1040"/>
      <c r="T71" s="1040"/>
      <c r="U71" s="1040"/>
      <c r="V71" s="1040">
        <v>3975</v>
      </c>
      <c r="W71" s="1040"/>
      <c r="X71" s="1040"/>
      <c r="Y71" s="1040"/>
      <c r="Z71" s="1040"/>
      <c r="AA71" s="1040">
        <v>606</v>
      </c>
      <c r="AB71" s="1040"/>
      <c r="AC71" s="1040"/>
      <c r="AD71" s="1040"/>
      <c r="AE71" s="1040"/>
      <c r="AF71" s="1040">
        <v>606</v>
      </c>
      <c r="AG71" s="1040"/>
      <c r="AH71" s="1040"/>
      <c r="AI71" s="1040"/>
      <c r="AJ71" s="1040"/>
      <c r="AK71" s="1040" t="s">
        <v>579</v>
      </c>
      <c r="AL71" s="1040"/>
      <c r="AM71" s="1040"/>
      <c r="AN71" s="1040"/>
      <c r="AO71" s="1040"/>
      <c r="AP71" s="1040" t="s">
        <v>579</v>
      </c>
      <c r="AQ71" s="1040"/>
      <c r="AR71" s="1040"/>
      <c r="AS71" s="1040"/>
      <c r="AT71" s="1040"/>
      <c r="AU71" s="1040" t="s">
        <v>579</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586</v>
      </c>
      <c r="C72" s="1044"/>
      <c r="D72" s="1044"/>
      <c r="E72" s="1044"/>
      <c r="F72" s="1044"/>
      <c r="G72" s="1044"/>
      <c r="H72" s="1044"/>
      <c r="I72" s="1044"/>
      <c r="J72" s="1044"/>
      <c r="K72" s="1044"/>
      <c r="L72" s="1044"/>
      <c r="M72" s="1044"/>
      <c r="N72" s="1044"/>
      <c r="O72" s="1044"/>
      <c r="P72" s="1045"/>
      <c r="Q72" s="1046">
        <v>299</v>
      </c>
      <c r="R72" s="1040"/>
      <c r="S72" s="1040"/>
      <c r="T72" s="1040"/>
      <c r="U72" s="1040"/>
      <c r="V72" s="1040">
        <v>287</v>
      </c>
      <c r="W72" s="1040"/>
      <c r="X72" s="1040"/>
      <c r="Y72" s="1040"/>
      <c r="Z72" s="1040"/>
      <c r="AA72" s="1040">
        <v>11</v>
      </c>
      <c r="AB72" s="1040"/>
      <c r="AC72" s="1040"/>
      <c r="AD72" s="1040"/>
      <c r="AE72" s="1040"/>
      <c r="AF72" s="1040">
        <v>11</v>
      </c>
      <c r="AG72" s="1040"/>
      <c r="AH72" s="1040"/>
      <c r="AI72" s="1040"/>
      <c r="AJ72" s="1040"/>
      <c r="AK72" s="1040">
        <v>5</v>
      </c>
      <c r="AL72" s="1040"/>
      <c r="AM72" s="1040"/>
      <c r="AN72" s="1040"/>
      <c r="AO72" s="1040"/>
      <c r="AP72" s="1040" t="s">
        <v>579</v>
      </c>
      <c r="AQ72" s="1040"/>
      <c r="AR72" s="1040"/>
      <c r="AS72" s="1040"/>
      <c r="AT72" s="1040"/>
      <c r="AU72" s="1040" t="s">
        <v>579</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587</v>
      </c>
      <c r="C73" s="1044"/>
      <c r="D73" s="1044"/>
      <c r="E73" s="1044"/>
      <c r="F73" s="1044"/>
      <c r="G73" s="1044"/>
      <c r="H73" s="1044"/>
      <c r="I73" s="1044"/>
      <c r="J73" s="1044"/>
      <c r="K73" s="1044"/>
      <c r="L73" s="1044"/>
      <c r="M73" s="1044"/>
      <c r="N73" s="1044"/>
      <c r="O73" s="1044"/>
      <c r="P73" s="1045"/>
      <c r="Q73" s="1046">
        <v>1968</v>
      </c>
      <c r="R73" s="1040"/>
      <c r="S73" s="1040"/>
      <c r="T73" s="1040"/>
      <c r="U73" s="1040"/>
      <c r="V73" s="1040">
        <v>1958</v>
      </c>
      <c r="W73" s="1040"/>
      <c r="X73" s="1040"/>
      <c r="Y73" s="1040"/>
      <c r="Z73" s="1040"/>
      <c r="AA73" s="1040">
        <v>10</v>
      </c>
      <c r="AB73" s="1040"/>
      <c r="AC73" s="1040"/>
      <c r="AD73" s="1040"/>
      <c r="AE73" s="1040"/>
      <c r="AF73" s="1040">
        <v>10</v>
      </c>
      <c r="AG73" s="1040"/>
      <c r="AH73" s="1040"/>
      <c r="AI73" s="1040"/>
      <c r="AJ73" s="1040"/>
      <c r="AK73" s="1040" t="s">
        <v>579</v>
      </c>
      <c r="AL73" s="1040"/>
      <c r="AM73" s="1040"/>
      <c r="AN73" s="1040"/>
      <c r="AO73" s="1040"/>
      <c r="AP73" s="1040" t="s">
        <v>579</v>
      </c>
      <c r="AQ73" s="1040"/>
      <c r="AR73" s="1040"/>
      <c r="AS73" s="1040"/>
      <c r="AT73" s="1040"/>
      <c r="AU73" s="1040" t="s">
        <v>579</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597</v>
      </c>
      <c r="C74" s="1044"/>
      <c r="D74" s="1044"/>
      <c r="E74" s="1044"/>
      <c r="F74" s="1044"/>
      <c r="G74" s="1044"/>
      <c r="H74" s="1044"/>
      <c r="I74" s="1044"/>
      <c r="J74" s="1044"/>
      <c r="K74" s="1044"/>
      <c r="L74" s="1044"/>
      <c r="M74" s="1044"/>
      <c r="N74" s="1044"/>
      <c r="O74" s="1044"/>
      <c r="P74" s="1045"/>
      <c r="Q74" s="1046">
        <v>411661</v>
      </c>
      <c r="R74" s="1040"/>
      <c r="S74" s="1040"/>
      <c r="T74" s="1040"/>
      <c r="U74" s="1040"/>
      <c r="V74" s="1040">
        <v>403389</v>
      </c>
      <c r="W74" s="1040"/>
      <c r="X74" s="1040"/>
      <c r="Y74" s="1040"/>
      <c r="Z74" s="1040"/>
      <c r="AA74" s="1040">
        <v>8272</v>
      </c>
      <c r="AB74" s="1040"/>
      <c r="AC74" s="1040"/>
      <c r="AD74" s="1040"/>
      <c r="AE74" s="1040"/>
      <c r="AF74" s="1040">
        <v>8272</v>
      </c>
      <c r="AG74" s="1040"/>
      <c r="AH74" s="1040"/>
      <c r="AI74" s="1040"/>
      <c r="AJ74" s="1040"/>
      <c r="AK74" s="1040">
        <v>1844</v>
      </c>
      <c r="AL74" s="1040"/>
      <c r="AM74" s="1040"/>
      <c r="AN74" s="1040"/>
      <c r="AO74" s="1040"/>
      <c r="AP74" s="1040" t="s">
        <v>579</v>
      </c>
      <c r="AQ74" s="1040"/>
      <c r="AR74" s="1040"/>
      <c r="AS74" s="1040"/>
      <c r="AT74" s="1040"/>
      <c r="AU74" s="1040" t="s">
        <v>579</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381</v>
      </c>
      <c r="B88" s="1013" t="s">
        <v>419</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9044</v>
      </c>
      <c r="AG88" s="1028"/>
      <c r="AH88" s="1028"/>
      <c r="AI88" s="1028"/>
      <c r="AJ88" s="1028"/>
      <c r="AK88" s="1032"/>
      <c r="AL88" s="1032"/>
      <c r="AM88" s="1032"/>
      <c r="AN88" s="1032"/>
      <c r="AO88" s="1032"/>
      <c r="AP88" s="1028">
        <v>2224</v>
      </c>
      <c r="AQ88" s="1028"/>
      <c r="AR88" s="1028"/>
      <c r="AS88" s="1028"/>
      <c r="AT88" s="1028"/>
      <c r="AU88" s="1028">
        <v>420</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1013" t="s">
        <v>420</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1</v>
      </c>
      <c r="CS102" s="1020"/>
      <c r="CT102" s="1020"/>
      <c r="CU102" s="1020"/>
      <c r="CV102" s="1021"/>
      <c r="CW102" s="1019">
        <v>1</v>
      </c>
      <c r="CX102" s="1020"/>
      <c r="CY102" s="1020"/>
      <c r="CZ102" s="1020"/>
      <c r="DA102" s="1021"/>
      <c r="DB102" s="1019" t="s">
        <v>591</v>
      </c>
      <c r="DC102" s="1020"/>
      <c r="DD102" s="1020"/>
      <c r="DE102" s="1020"/>
      <c r="DF102" s="1021"/>
      <c r="DG102" s="1019" t="s">
        <v>579</v>
      </c>
      <c r="DH102" s="1020"/>
      <c r="DI102" s="1020"/>
      <c r="DJ102" s="1020"/>
      <c r="DK102" s="1021"/>
      <c r="DL102" s="1019" t="s">
        <v>579</v>
      </c>
      <c r="DM102" s="1020"/>
      <c r="DN102" s="1020"/>
      <c r="DO102" s="1020"/>
      <c r="DP102" s="1021"/>
      <c r="DQ102" s="1019" t="s">
        <v>579</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421</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422</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425</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426</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427</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428</v>
      </c>
      <c r="AB109" s="963"/>
      <c r="AC109" s="963"/>
      <c r="AD109" s="963"/>
      <c r="AE109" s="964"/>
      <c r="AF109" s="965" t="s">
        <v>298</v>
      </c>
      <c r="AG109" s="963"/>
      <c r="AH109" s="963"/>
      <c r="AI109" s="963"/>
      <c r="AJ109" s="964"/>
      <c r="AK109" s="965" t="s">
        <v>297</v>
      </c>
      <c r="AL109" s="963"/>
      <c r="AM109" s="963"/>
      <c r="AN109" s="963"/>
      <c r="AO109" s="964"/>
      <c r="AP109" s="965" t="s">
        <v>429</v>
      </c>
      <c r="AQ109" s="963"/>
      <c r="AR109" s="963"/>
      <c r="AS109" s="963"/>
      <c r="AT109" s="994"/>
      <c r="AU109" s="962" t="s">
        <v>427</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428</v>
      </c>
      <c r="BR109" s="963"/>
      <c r="BS109" s="963"/>
      <c r="BT109" s="963"/>
      <c r="BU109" s="964"/>
      <c r="BV109" s="965" t="s">
        <v>298</v>
      </c>
      <c r="BW109" s="963"/>
      <c r="BX109" s="963"/>
      <c r="BY109" s="963"/>
      <c r="BZ109" s="964"/>
      <c r="CA109" s="965" t="s">
        <v>297</v>
      </c>
      <c r="CB109" s="963"/>
      <c r="CC109" s="963"/>
      <c r="CD109" s="963"/>
      <c r="CE109" s="964"/>
      <c r="CF109" s="1001" t="s">
        <v>429</v>
      </c>
      <c r="CG109" s="1001"/>
      <c r="CH109" s="1001"/>
      <c r="CI109" s="1001"/>
      <c r="CJ109" s="1001"/>
      <c r="CK109" s="965" t="s">
        <v>430</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428</v>
      </c>
      <c r="DH109" s="963"/>
      <c r="DI109" s="963"/>
      <c r="DJ109" s="963"/>
      <c r="DK109" s="964"/>
      <c r="DL109" s="965" t="s">
        <v>298</v>
      </c>
      <c r="DM109" s="963"/>
      <c r="DN109" s="963"/>
      <c r="DO109" s="963"/>
      <c r="DP109" s="964"/>
      <c r="DQ109" s="965" t="s">
        <v>297</v>
      </c>
      <c r="DR109" s="963"/>
      <c r="DS109" s="963"/>
      <c r="DT109" s="963"/>
      <c r="DU109" s="964"/>
      <c r="DV109" s="965" t="s">
        <v>429</v>
      </c>
      <c r="DW109" s="963"/>
      <c r="DX109" s="963"/>
      <c r="DY109" s="963"/>
      <c r="DZ109" s="994"/>
    </row>
    <row r="110" spans="1:131" s="226" customFormat="1" ht="26.25" customHeight="1" x14ac:dyDescent="0.15">
      <c r="A110" s="865" t="s">
        <v>431</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896944</v>
      </c>
      <c r="AB110" s="956"/>
      <c r="AC110" s="956"/>
      <c r="AD110" s="956"/>
      <c r="AE110" s="957"/>
      <c r="AF110" s="958">
        <v>890410</v>
      </c>
      <c r="AG110" s="956"/>
      <c r="AH110" s="956"/>
      <c r="AI110" s="956"/>
      <c r="AJ110" s="957"/>
      <c r="AK110" s="958">
        <v>889758</v>
      </c>
      <c r="AL110" s="956"/>
      <c r="AM110" s="956"/>
      <c r="AN110" s="956"/>
      <c r="AO110" s="957"/>
      <c r="AP110" s="959">
        <v>18.600000000000001</v>
      </c>
      <c r="AQ110" s="960"/>
      <c r="AR110" s="960"/>
      <c r="AS110" s="960"/>
      <c r="AT110" s="961"/>
      <c r="AU110" s="995" t="s">
        <v>67</v>
      </c>
      <c r="AV110" s="996"/>
      <c r="AW110" s="996"/>
      <c r="AX110" s="996"/>
      <c r="AY110" s="996"/>
      <c r="AZ110" s="921" t="s">
        <v>432</v>
      </c>
      <c r="BA110" s="866"/>
      <c r="BB110" s="866"/>
      <c r="BC110" s="866"/>
      <c r="BD110" s="866"/>
      <c r="BE110" s="866"/>
      <c r="BF110" s="866"/>
      <c r="BG110" s="866"/>
      <c r="BH110" s="866"/>
      <c r="BI110" s="866"/>
      <c r="BJ110" s="866"/>
      <c r="BK110" s="866"/>
      <c r="BL110" s="866"/>
      <c r="BM110" s="866"/>
      <c r="BN110" s="866"/>
      <c r="BO110" s="866"/>
      <c r="BP110" s="867"/>
      <c r="BQ110" s="922">
        <v>8227559</v>
      </c>
      <c r="BR110" s="903"/>
      <c r="BS110" s="903"/>
      <c r="BT110" s="903"/>
      <c r="BU110" s="903"/>
      <c r="BV110" s="903">
        <v>8154711</v>
      </c>
      <c r="BW110" s="903"/>
      <c r="BX110" s="903"/>
      <c r="BY110" s="903"/>
      <c r="BZ110" s="903"/>
      <c r="CA110" s="903">
        <v>8153853</v>
      </c>
      <c r="CB110" s="903"/>
      <c r="CC110" s="903"/>
      <c r="CD110" s="903"/>
      <c r="CE110" s="903"/>
      <c r="CF110" s="927">
        <v>170.3</v>
      </c>
      <c r="CG110" s="928"/>
      <c r="CH110" s="928"/>
      <c r="CI110" s="928"/>
      <c r="CJ110" s="928"/>
      <c r="CK110" s="991" t="s">
        <v>433</v>
      </c>
      <c r="CL110" s="877"/>
      <c r="CM110" s="952" t="s">
        <v>434</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410</v>
      </c>
      <c r="DH110" s="903"/>
      <c r="DI110" s="903"/>
      <c r="DJ110" s="903"/>
      <c r="DK110" s="903"/>
      <c r="DL110" s="903" t="s">
        <v>410</v>
      </c>
      <c r="DM110" s="903"/>
      <c r="DN110" s="903"/>
      <c r="DO110" s="903"/>
      <c r="DP110" s="903"/>
      <c r="DQ110" s="903" t="s">
        <v>410</v>
      </c>
      <c r="DR110" s="903"/>
      <c r="DS110" s="903"/>
      <c r="DT110" s="903"/>
      <c r="DU110" s="903"/>
      <c r="DV110" s="904" t="s">
        <v>410</v>
      </c>
      <c r="DW110" s="904"/>
      <c r="DX110" s="904"/>
      <c r="DY110" s="904"/>
      <c r="DZ110" s="905"/>
    </row>
    <row r="111" spans="1:131" s="226" customFormat="1" ht="26.25" customHeight="1" x14ac:dyDescent="0.15">
      <c r="A111" s="832" t="s">
        <v>435</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436</v>
      </c>
      <c r="AB111" s="984"/>
      <c r="AC111" s="984"/>
      <c r="AD111" s="984"/>
      <c r="AE111" s="985"/>
      <c r="AF111" s="986" t="s">
        <v>437</v>
      </c>
      <c r="AG111" s="984"/>
      <c r="AH111" s="984"/>
      <c r="AI111" s="984"/>
      <c r="AJ111" s="985"/>
      <c r="AK111" s="986" t="s">
        <v>438</v>
      </c>
      <c r="AL111" s="984"/>
      <c r="AM111" s="984"/>
      <c r="AN111" s="984"/>
      <c r="AO111" s="985"/>
      <c r="AP111" s="987" t="s">
        <v>439</v>
      </c>
      <c r="AQ111" s="988"/>
      <c r="AR111" s="988"/>
      <c r="AS111" s="988"/>
      <c r="AT111" s="989"/>
      <c r="AU111" s="997"/>
      <c r="AV111" s="998"/>
      <c r="AW111" s="998"/>
      <c r="AX111" s="998"/>
      <c r="AY111" s="998"/>
      <c r="AZ111" s="873" t="s">
        <v>440</v>
      </c>
      <c r="BA111" s="808"/>
      <c r="BB111" s="808"/>
      <c r="BC111" s="808"/>
      <c r="BD111" s="808"/>
      <c r="BE111" s="808"/>
      <c r="BF111" s="808"/>
      <c r="BG111" s="808"/>
      <c r="BH111" s="808"/>
      <c r="BI111" s="808"/>
      <c r="BJ111" s="808"/>
      <c r="BK111" s="808"/>
      <c r="BL111" s="808"/>
      <c r="BM111" s="808"/>
      <c r="BN111" s="808"/>
      <c r="BO111" s="808"/>
      <c r="BP111" s="809"/>
      <c r="BQ111" s="874" t="s">
        <v>438</v>
      </c>
      <c r="BR111" s="875"/>
      <c r="BS111" s="875"/>
      <c r="BT111" s="875"/>
      <c r="BU111" s="875"/>
      <c r="BV111" s="875" t="s">
        <v>441</v>
      </c>
      <c r="BW111" s="875"/>
      <c r="BX111" s="875"/>
      <c r="BY111" s="875"/>
      <c r="BZ111" s="875"/>
      <c r="CA111" s="875">
        <v>424717</v>
      </c>
      <c r="CB111" s="875"/>
      <c r="CC111" s="875"/>
      <c r="CD111" s="875"/>
      <c r="CE111" s="875"/>
      <c r="CF111" s="936">
        <v>8.9</v>
      </c>
      <c r="CG111" s="937"/>
      <c r="CH111" s="937"/>
      <c r="CI111" s="937"/>
      <c r="CJ111" s="937"/>
      <c r="CK111" s="992"/>
      <c r="CL111" s="879"/>
      <c r="CM111" s="882" t="s">
        <v>442</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439</v>
      </c>
      <c r="DH111" s="875"/>
      <c r="DI111" s="875"/>
      <c r="DJ111" s="875"/>
      <c r="DK111" s="875"/>
      <c r="DL111" s="875" t="s">
        <v>120</v>
      </c>
      <c r="DM111" s="875"/>
      <c r="DN111" s="875"/>
      <c r="DO111" s="875"/>
      <c r="DP111" s="875"/>
      <c r="DQ111" s="875" t="s">
        <v>443</v>
      </c>
      <c r="DR111" s="875"/>
      <c r="DS111" s="875"/>
      <c r="DT111" s="875"/>
      <c r="DU111" s="875"/>
      <c r="DV111" s="852" t="s">
        <v>439</v>
      </c>
      <c r="DW111" s="852"/>
      <c r="DX111" s="852"/>
      <c r="DY111" s="852"/>
      <c r="DZ111" s="853"/>
    </row>
    <row r="112" spans="1:131" s="226" customFormat="1" ht="26.25" customHeight="1" x14ac:dyDescent="0.15">
      <c r="A112" s="977" t="s">
        <v>444</v>
      </c>
      <c r="B112" s="978"/>
      <c r="C112" s="808" t="s">
        <v>445</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446</v>
      </c>
      <c r="AB112" s="838"/>
      <c r="AC112" s="838"/>
      <c r="AD112" s="838"/>
      <c r="AE112" s="839"/>
      <c r="AF112" s="840" t="s">
        <v>441</v>
      </c>
      <c r="AG112" s="838"/>
      <c r="AH112" s="838"/>
      <c r="AI112" s="838"/>
      <c r="AJ112" s="839"/>
      <c r="AK112" s="840" t="s">
        <v>446</v>
      </c>
      <c r="AL112" s="838"/>
      <c r="AM112" s="838"/>
      <c r="AN112" s="838"/>
      <c r="AO112" s="839"/>
      <c r="AP112" s="885" t="s">
        <v>447</v>
      </c>
      <c r="AQ112" s="886"/>
      <c r="AR112" s="886"/>
      <c r="AS112" s="886"/>
      <c r="AT112" s="887"/>
      <c r="AU112" s="997"/>
      <c r="AV112" s="998"/>
      <c r="AW112" s="998"/>
      <c r="AX112" s="998"/>
      <c r="AY112" s="998"/>
      <c r="AZ112" s="873" t="s">
        <v>448</v>
      </c>
      <c r="BA112" s="808"/>
      <c r="BB112" s="808"/>
      <c r="BC112" s="808"/>
      <c r="BD112" s="808"/>
      <c r="BE112" s="808"/>
      <c r="BF112" s="808"/>
      <c r="BG112" s="808"/>
      <c r="BH112" s="808"/>
      <c r="BI112" s="808"/>
      <c r="BJ112" s="808"/>
      <c r="BK112" s="808"/>
      <c r="BL112" s="808"/>
      <c r="BM112" s="808"/>
      <c r="BN112" s="808"/>
      <c r="BO112" s="808"/>
      <c r="BP112" s="809"/>
      <c r="BQ112" s="874">
        <v>554122</v>
      </c>
      <c r="BR112" s="875"/>
      <c r="BS112" s="875"/>
      <c r="BT112" s="875"/>
      <c r="BU112" s="875"/>
      <c r="BV112" s="875">
        <v>565140</v>
      </c>
      <c r="BW112" s="875"/>
      <c r="BX112" s="875"/>
      <c r="BY112" s="875"/>
      <c r="BZ112" s="875"/>
      <c r="CA112" s="875">
        <v>631949</v>
      </c>
      <c r="CB112" s="875"/>
      <c r="CC112" s="875"/>
      <c r="CD112" s="875"/>
      <c r="CE112" s="875"/>
      <c r="CF112" s="936">
        <v>13.2</v>
      </c>
      <c r="CG112" s="937"/>
      <c r="CH112" s="937"/>
      <c r="CI112" s="937"/>
      <c r="CJ112" s="937"/>
      <c r="CK112" s="992"/>
      <c r="CL112" s="879"/>
      <c r="CM112" s="882" t="s">
        <v>449</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441</v>
      </c>
      <c r="DH112" s="875"/>
      <c r="DI112" s="875"/>
      <c r="DJ112" s="875"/>
      <c r="DK112" s="875"/>
      <c r="DL112" s="875" t="s">
        <v>447</v>
      </c>
      <c r="DM112" s="875"/>
      <c r="DN112" s="875"/>
      <c r="DO112" s="875"/>
      <c r="DP112" s="875"/>
      <c r="DQ112" s="875" t="s">
        <v>437</v>
      </c>
      <c r="DR112" s="875"/>
      <c r="DS112" s="875"/>
      <c r="DT112" s="875"/>
      <c r="DU112" s="875"/>
      <c r="DV112" s="852" t="s">
        <v>120</v>
      </c>
      <c r="DW112" s="852"/>
      <c r="DX112" s="852"/>
      <c r="DY112" s="852"/>
      <c r="DZ112" s="853"/>
    </row>
    <row r="113" spans="1:130" s="226" customFormat="1" ht="26.25" customHeight="1" x14ac:dyDescent="0.15">
      <c r="A113" s="979"/>
      <c r="B113" s="980"/>
      <c r="C113" s="808" t="s">
        <v>450</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53454</v>
      </c>
      <c r="AB113" s="984"/>
      <c r="AC113" s="984"/>
      <c r="AD113" s="984"/>
      <c r="AE113" s="985"/>
      <c r="AF113" s="986">
        <v>50584</v>
      </c>
      <c r="AG113" s="984"/>
      <c r="AH113" s="984"/>
      <c r="AI113" s="984"/>
      <c r="AJ113" s="985"/>
      <c r="AK113" s="986">
        <v>68612</v>
      </c>
      <c r="AL113" s="984"/>
      <c r="AM113" s="984"/>
      <c r="AN113" s="984"/>
      <c r="AO113" s="985"/>
      <c r="AP113" s="987">
        <v>1.4</v>
      </c>
      <c r="AQ113" s="988"/>
      <c r="AR113" s="988"/>
      <c r="AS113" s="988"/>
      <c r="AT113" s="989"/>
      <c r="AU113" s="997"/>
      <c r="AV113" s="998"/>
      <c r="AW113" s="998"/>
      <c r="AX113" s="998"/>
      <c r="AY113" s="998"/>
      <c r="AZ113" s="873" t="s">
        <v>451</v>
      </c>
      <c r="BA113" s="808"/>
      <c r="BB113" s="808"/>
      <c r="BC113" s="808"/>
      <c r="BD113" s="808"/>
      <c r="BE113" s="808"/>
      <c r="BF113" s="808"/>
      <c r="BG113" s="808"/>
      <c r="BH113" s="808"/>
      <c r="BI113" s="808"/>
      <c r="BJ113" s="808"/>
      <c r="BK113" s="808"/>
      <c r="BL113" s="808"/>
      <c r="BM113" s="808"/>
      <c r="BN113" s="808"/>
      <c r="BO113" s="808"/>
      <c r="BP113" s="809"/>
      <c r="BQ113" s="874">
        <v>241659</v>
      </c>
      <c r="BR113" s="875"/>
      <c r="BS113" s="875"/>
      <c r="BT113" s="875"/>
      <c r="BU113" s="875"/>
      <c r="BV113" s="875">
        <v>222728</v>
      </c>
      <c r="BW113" s="875"/>
      <c r="BX113" s="875"/>
      <c r="BY113" s="875"/>
      <c r="BZ113" s="875"/>
      <c r="CA113" s="875">
        <v>420386</v>
      </c>
      <c r="CB113" s="875"/>
      <c r="CC113" s="875"/>
      <c r="CD113" s="875"/>
      <c r="CE113" s="875"/>
      <c r="CF113" s="936">
        <v>8.8000000000000007</v>
      </c>
      <c r="CG113" s="937"/>
      <c r="CH113" s="937"/>
      <c r="CI113" s="937"/>
      <c r="CJ113" s="937"/>
      <c r="CK113" s="992"/>
      <c r="CL113" s="879"/>
      <c r="CM113" s="882" t="s">
        <v>452</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120</v>
      </c>
      <c r="DH113" s="838"/>
      <c r="DI113" s="838"/>
      <c r="DJ113" s="838"/>
      <c r="DK113" s="839"/>
      <c r="DL113" s="840" t="s">
        <v>120</v>
      </c>
      <c r="DM113" s="838"/>
      <c r="DN113" s="838"/>
      <c r="DO113" s="838"/>
      <c r="DP113" s="839"/>
      <c r="DQ113" s="840" t="s">
        <v>446</v>
      </c>
      <c r="DR113" s="838"/>
      <c r="DS113" s="838"/>
      <c r="DT113" s="838"/>
      <c r="DU113" s="839"/>
      <c r="DV113" s="885" t="s">
        <v>441</v>
      </c>
      <c r="DW113" s="886"/>
      <c r="DX113" s="886"/>
      <c r="DY113" s="886"/>
      <c r="DZ113" s="887"/>
    </row>
    <row r="114" spans="1:130" s="226" customFormat="1" ht="26.25" customHeight="1" x14ac:dyDescent="0.15">
      <c r="A114" s="979"/>
      <c r="B114" s="980"/>
      <c r="C114" s="808" t="s">
        <v>453</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41680</v>
      </c>
      <c r="AB114" s="838"/>
      <c r="AC114" s="838"/>
      <c r="AD114" s="838"/>
      <c r="AE114" s="839"/>
      <c r="AF114" s="840">
        <v>31853</v>
      </c>
      <c r="AG114" s="838"/>
      <c r="AH114" s="838"/>
      <c r="AI114" s="838"/>
      <c r="AJ114" s="839"/>
      <c r="AK114" s="840">
        <v>28814</v>
      </c>
      <c r="AL114" s="838"/>
      <c r="AM114" s="838"/>
      <c r="AN114" s="838"/>
      <c r="AO114" s="839"/>
      <c r="AP114" s="885">
        <v>0.6</v>
      </c>
      <c r="AQ114" s="886"/>
      <c r="AR114" s="886"/>
      <c r="AS114" s="886"/>
      <c r="AT114" s="887"/>
      <c r="AU114" s="997"/>
      <c r="AV114" s="998"/>
      <c r="AW114" s="998"/>
      <c r="AX114" s="998"/>
      <c r="AY114" s="998"/>
      <c r="AZ114" s="873" t="s">
        <v>454</v>
      </c>
      <c r="BA114" s="808"/>
      <c r="BB114" s="808"/>
      <c r="BC114" s="808"/>
      <c r="BD114" s="808"/>
      <c r="BE114" s="808"/>
      <c r="BF114" s="808"/>
      <c r="BG114" s="808"/>
      <c r="BH114" s="808"/>
      <c r="BI114" s="808"/>
      <c r="BJ114" s="808"/>
      <c r="BK114" s="808"/>
      <c r="BL114" s="808"/>
      <c r="BM114" s="808"/>
      <c r="BN114" s="808"/>
      <c r="BO114" s="808"/>
      <c r="BP114" s="809"/>
      <c r="BQ114" s="874">
        <v>2936163</v>
      </c>
      <c r="BR114" s="875"/>
      <c r="BS114" s="875"/>
      <c r="BT114" s="875"/>
      <c r="BU114" s="875"/>
      <c r="BV114" s="875">
        <v>2791933</v>
      </c>
      <c r="BW114" s="875"/>
      <c r="BX114" s="875"/>
      <c r="BY114" s="875"/>
      <c r="BZ114" s="875"/>
      <c r="CA114" s="875">
        <v>2605815</v>
      </c>
      <c r="CB114" s="875"/>
      <c r="CC114" s="875"/>
      <c r="CD114" s="875"/>
      <c r="CE114" s="875"/>
      <c r="CF114" s="936">
        <v>54.4</v>
      </c>
      <c r="CG114" s="937"/>
      <c r="CH114" s="937"/>
      <c r="CI114" s="937"/>
      <c r="CJ114" s="937"/>
      <c r="CK114" s="992"/>
      <c r="CL114" s="879"/>
      <c r="CM114" s="882" t="s">
        <v>455</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120</v>
      </c>
      <c r="DH114" s="838"/>
      <c r="DI114" s="838"/>
      <c r="DJ114" s="838"/>
      <c r="DK114" s="839"/>
      <c r="DL114" s="840" t="s">
        <v>438</v>
      </c>
      <c r="DM114" s="838"/>
      <c r="DN114" s="838"/>
      <c r="DO114" s="838"/>
      <c r="DP114" s="839"/>
      <c r="DQ114" s="840" t="s">
        <v>441</v>
      </c>
      <c r="DR114" s="838"/>
      <c r="DS114" s="838"/>
      <c r="DT114" s="838"/>
      <c r="DU114" s="839"/>
      <c r="DV114" s="885" t="s">
        <v>439</v>
      </c>
      <c r="DW114" s="886"/>
      <c r="DX114" s="886"/>
      <c r="DY114" s="886"/>
      <c r="DZ114" s="887"/>
    </row>
    <row r="115" spans="1:130" s="226" customFormat="1" ht="26.25" customHeight="1" x14ac:dyDescent="0.15">
      <c r="A115" s="979"/>
      <c r="B115" s="980"/>
      <c r="C115" s="808" t="s">
        <v>456</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438</v>
      </c>
      <c r="AB115" s="984"/>
      <c r="AC115" s="984"/>
      <c r="AD115" s="984"/>
      <c r="AE115" s="985"/>
      <c r="AF115" s="986" t="s">
        <v>446</v>
      </c>
      <c r="AG115" s="984"/>
      <c r="AH115" s="984"/>
      <c r="AI115" s="984"/>
      <c r="AJ115" s="985"/>
      <c r="AK115" s="986" t="s">
        <v>439</v>
      </c>
      <c r="AL115" s="984"/>
      <c r="AM115" s="984"/>
      <c r="AN115" s="984"/>
      <c r="AO115" s="985"/>
      <c r="AP115" s="987" t="s">
        <v>457</v>
      </c>
      <c r="AQ115" s="988"/>
      <c r="AR115" s="988"/>
      <c r="AS115" s="988"/>
      <c r="AT115" s="989"/>
      <c r="AU115" s="997"/>
      <c r="AV115" s="998"/>
      <c r="AW115" s="998"/>
      <c r="AX115" s="998"/>
      <c r="AY115" s="998"/>
      <c r="AZ115" s="873" t="s">
        <v>458</v>
      </c>
      <c r="BA115" s="808"/>
      <c r="BB115" s="808"/>
      <c r="BC115" s="808"/>
      <c r="BD115" s="808"/>
      <c r="BE115" s="808"/>
      <c r="BF115" s="808"/>
      <c r="BG115" s="808"/>
      <c r="BH115" s="808"/>
      <c r="BI115" s="808"/>
      <c r="BJ115" s="808"/>
      <c r="BK115" s="808"/>
      <c r="BL115" s="808"/>
      <c r="BM115" s="808"/>
      <c r="BN115" s="808"/>
      <c r="BO115" s="808"/>
      <c r="BP115" s="809"/>
      <c r="BQ115" s="874" t="s">
        <v>447</v>
      </c>
      <c r="BR115" s="875"/>
      <c r="BS115" s="875"/>
      <c r="BT115" s="875"/>
      <c r="BU115" s="875"/>
      <c r="BV115" s="875" t="s">
        <v>438</v>
      </c>
      <c r="BW115" s="875"/>
      <c r="BX115" s="875"/>
      <c r="BY115" s="875"/>
      <c r="BZ115" s="875"/>
      <c r="CA115" s="875" t="s">
        <v>438</v>
      </c>
      <c r="CB115" s="875"/>
      <c r="CC115" s="875"/>
      <c r="CD115" s="875"/>
      <c r="CE115" s="875"/>
      <c r="CF115" s="936" t="s">
        <v>437</v>
      </c>
      <c r="CG115" s="937"/>
      <c r="CH115" s="937"/>
      <c r="CI115" s="937"/>
      <c r="CJ115" s="937"/>
      <c r="CK115" s="992"/>
      <c r="CL115" s="879"/>
      <c r="CM115" s="873" t="s">
        <v>459</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446</v>
      </c>
      <c r="DH115" s="838"/>
      <c r="DI115" s="838"/>
      <c r="DJ115" s="838"/>
      <c r="DK115" s="839"/>
      <c r="DL115" s="840" t="s">
        <v>436</v>
      </c>
      <c r="DM115" s="838"/>
      <c r="DN115" s="838"/>
      <c r="DO115" s="838"/>
      <c r="DP115" s="839"/>
      <c r="DQ115" s="840">
        <v>424717</v>
      </c>
      <c r="DR115" s="838"/>
      <c r="DS115" s="838"/>
      <c r="DT115" s="838"/>
      <c r="DU115" s="839"/>
      <c r="DV115" s="885">
        <v>8.9</v>
      </c>
      <c r="DW115" s="886"/>
      <c r="DX115" s="886"/>
      <c r="DY115" s="886"/>
      <c r="DZ115" s="887"/>
    </row>
    <row r="116" spans="1:130" s="226" customFormat="1" ht="26.25" customHeight="1" x14ac:dyDescent="0.15">
      <c r="A116" s="981"/>
      <c r="B116" s="982"/>
      <c r="C116" s="941" t="s">
        <v>460</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25</v>
      </c>
      <c r="AB116" s="838"/>
      <c r="AC116" s="838"/>
      <c r="AD116" s="838"/>
      <c r="AE116" s="839"/>
      <c r="AF116" s="840">
        <v>11</v>
      </c>
      <c r="AG116" s="838"/>
      <c r="AH116" s="838"/>
      <c r="AI116" s="838"/>
      <c r="AJ116" s="839"/>
      <c r="AK116" s="840">
        <v>50</v>
      </c>
      <c r="AL116" s="838"/>
      <c r="AM116" s="838"/>
      <c r="AN116" s="838"/>
      <c r="AO116" s="839"/>
      <c r="AP116" s="885">
        <v>0</v>
      </c>
      <c r="AQ116" s="886"/>
      <c r="AR116" s="886"/>
      <c r="AS116" s="886"/>
      <c r="AT116" s="887"/>
      <c r="AU116" s="997"/>
      <c r="AV116" s="998"/>
      <c r="AW116" s="998"/>
      <c r="AX116" s="998"/>
      <c r="AY116" s="998"/>
      <c r="AZ116" s="924" t="s">
        <v>461</v>
      </c>
      <c r="BA116" s="925"/>
      <c r="BB116" s="925"/>
      <c r="BC116" s="925"/>
      <c r="BD116" s="925"/>
      <c r="BE116" s="925"/>
      <c r="BF116" s="925"/>
      <c r="BG116" s="925"/>
      <c r="BH116" s="925"/>
      <c r="BI116" s="925"/>
      <c r="BJ116" s="925"/>
      <c r="BK116" s="925"/>
      <c r="BL116" s="925"/>
      <c r="BM116" s="925"/>
      <c r="BN116" s="925"/>
      <c r="BO116" s="925"/>
      <c r="BP116" s="926"/>
      <c r="BQ116" s="874" t="s">
        <v>462</v>
      </c>
      <c r="BR116" s="875"/>
      <c r="BS116" s="875"/>
      <c r="BT116" s="875"/>
      <c r="BU116" s="875"/>
      <c r="BV116" s="875" t="s">
        <v>438</v>
      </c>
      <c r="BW116" s="875"/>
      <c r="BX116" s="875"/>
      <c r="BY116" s="875"/>
      <c r="BZ116" s="875"/>
      <c r="CA116" s="875" t="s">
        <v>439</v>
      </c>
      <c r="CB116" s="875"/>
      <c r="CC116" s="875"/>
      <c r="CD116" s="875"/>
      <c r="CE116" s="875"/>
      <c r="CF116" s="936" t="s">
        <v>446</v>
      </c>
      <c r="CG116" s="937"/>
      <c r="CH116" s="937"/>
      <c r="CI116" s="937"/>
      <c r="CJ116" s="937"/>
      <c r="CK116" s="992"/>
      <c r="CL116" s="879"/>
      <c r="CM116" s="882" t="s">
        <v>463</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439</v>
      </c>
      <c r="DH116" s="838"/>
      <c r="DI116" s="838"/>
      <c r="DJ116" s="838"/>
      <c r="DK116" s="839"/>
      <c r="DL116" s="840" t="s">
        <v>462</v>
      </c>
      <c r="DM116" s="838"/>
      <c r="DN116" s="838"/>
      <c r="DO116" s="838"/>
      <c r="DP116" s="839"/>
      <c r="DQ116" s="840" t="s">
        <v>120</v>
      </c>
      <c r="DR116" s="838"/>
      <c r="DS116" s="838"/>
      <c r="DT116" s="838"/>
      <c r="DU116" s="839"/>
      <c r="DV116" s="885" t="s">
        <v>447</v>
      </c>
      <c r="DW116" s="886"/>
      <c r="DX116" s="886"/>
      <c r="DY116" s="886"/>
      <c r="DZ116" s="887"/>
    </row>
    <row r="117" spans="1:130" s="226" customFormat="1" ht="26.25" customHeight="1" x14ac:dyDescent="0.15">
      <c r="A117" s="962" t="s">
        <v>179</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464</v>
      </c>
      <c r="Z117" s="964"/>
      <c r="AA117" s="969">
        <v>992103</v>
      </c>
      <c r="AB117" s="970"/>
      <c r="AC117" s="970"/>
      <c r="AD117" s="970"/>
      <c r="AE117" s="971"/>
      <c r="AF117" s="972">
        <v>972858</v>
      </c>
      <c r="AG117" s="970"/>
      <c r="AH117" s="970"/>
      <c r="AI117" s="970"/>
      <c r="AJ117" s="971"/>
      <c r="AK117" s="972">
        <v>987234</v>
      </c>
      <c r="AL117" s="970"/>
      <c r="AM117" s="970"/>
      <c r="AN117" s="970"/>
      <c r="AO117" s="971"/>
      <c r="AP117" s="973"/>
      <c r="AQ117" s="974"/>
      <c r="AR117" s="974"/>
      <c r="AS117" s="974"/>
      <c r="AT117" s="975"/>
      <c r="AU117" s="997"/>
      <c r="AV117" s="998"/>
      <c r="AW117" s="998"/>
      <c r="AX117" s="998"/>
      <c r="AY117" s="998"/>
      <c r="AZ117" s="924" t="s">
        <v>465</v>
      </c>
      <c r="BA117" s="925"/>
      <c r="BB117" s="925"/>
      <c r="BC117" s="925"/>
      <c r="BD117" s="925"/>
      <c r="BE117" s="925"/>
      <c r="BF117" s="925"/>
      <c r="BG117" s="925"/>
      <c r="BH117" s="925"/>
      <c r="BI117" s="925"/>
      <c r="BJ117" s="925"/>
      <c r="BK117" s="925"/>
      <c r="BL117" s="925"/>
      <c r="BM117" s="925"/>
      <c r="BN117" s="925"/>
      <c r="BO117" s="925"/>
      <c r="BP117" s="926"/>
      <c r="BQ117" s="874" t="s">
        <v>446</v>
      </c>
      <c r="BR117" s="875"/>
      <c r="BS117" s="875"/>
      <c r="BT117" s="875"/>
      <c r="BU117" s="875"/>
      <c r="BV117" s="875" t="s">
        <v>120</v>
      </c>
      <c r="BW117" s="875"/>
      <c r="BX117" s="875"/>
      <c r="BY117" s="875"/>
      <c r="BZ117" s="875"/>
      <c r="CA117" s="875" t="s">
        <v>439</v>
      </c>
      <c r="CB117" s="875"/>
      <c r="CC117" s="875"/>
      <c r="CD117" s="875"/>
      <c r="CE117" s="875"/>
      <c r="CF117" s="936" t="s">
        <v>439</v>
      </c>
      <c r="CG117" s="937"/>
      <c r="CH117" s="937"/>
      <c r="CI117" s="937"/>
      <c r="CJ117" s="937"/>
      <c r="CK117" s="992"/>
      <c r="CL117" s="879"/>
      <c r="CM117" s="882" t="s">
        <v>466</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441</v>
      </c>
      <c r="DH117" s="838"/>
      <c r="DI117" s="838"/>
      <c r="DJ117" s="838"/>
      <c r="DK117" s="839"/>
      <c r="DL117" s="840" t="s">
        <v>120</v>
      </c>
      <c r="DM117" s="838"/>
      <c r="DN117" s="838"/>
      <c r="DO117" s="838"/>
      <c r="DP117" s="839"/>
      <c r="DQ117" s="840" t="s">
        <v>441</v>
      </c>
      <c r="DR117" s="838"/>
      <c r="DS117" s="838"/>
      <c r="DT117" s="838"/>
      <c r="DU117" s="839"/>
      <c r="DV117" s="885" t="s">
        <v>441</v>
      </c>
      <c r="DW117" s="886"/>
      <c r="DX117" s="886"/>
      <c r="DY117" s="886"/>
      <c r="DZ117" s="887"/>
    </row>
    <row r="118" spans="1:130" s="226" customFormat="1" ht="26.25" customHeight="1" x14ac:dyDescent="0.15">
      <c r="A118" s="962" t="s">
        <v>430</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428</v>
      </c>
      <c r="AB118" s="963"/>
      <c r="AC118" s="963"/>
      <c r="AD118" s="963"/>
      <c r="AE118" s="964"/>
      <c r="AF118" s="965" t="s">
        <v>298</v>
      </c>
      <c r="AG118" s="963"/>
      <c r="AH118" s="963"/>
      <c r="AI118" s="963"/>
      <c r="AJ118" s="964"/>
      <c r="AK118" s="965" t="s">
        <v>297</v>
      </c>
      <c r="AL118" s="963"/>
      <c r="AM118" s="963"/>
      <c r="AN118" s="963"/>
      <c r="AO118" s="964"/>
      <c r="AP118" s="966" t="s">
        <v>429</v>
      </c>
      <c r="AQ118" s="967"/>
      <c r="AR118" s="967"/>
      <c r="AS118" s="967"/>
      <c r="AT118" s="968"/>
      <c r="AU118" s="997"/>
      <c r="AV118" s="998"/>
      <c r="AW118" s="998"/>
      <c r="AX118" s="998"/>
      <c r="AY118" s="998"/>
      <c r="AZ118" s="940" t="s">
        <v>467</v>
      </c>
      <c r="BA118" s="941"/>
      <c r="BB118" s="941"/>
      <c r="BC118" s="941"/>
      <c r="BD118" s="941"/>
      <c r="BE118" s="941"/>
      <c r="BF118" s="941"/>
      <c r="BG118" s="941"/>
      <c r="BH118" s="941"/>
      <c r="BI118" s="941"/>
      <c r="BJ118" s="941"/>
      <c r="BK118" s="941"/>
      <c r="BL118" s="941"/>
      <c r="BM118" s="941"/>
      <c r="BN118" s="941"/>
      <c r="BO118" s="941"/>
      <c r="BP118" s="942"/>
      <c r="BQ118" s="943" t="s">
        <v>462</v>
      </c>
      <c r="BR118" s="906"/>
      <c r="BS118" s="906"/>
      <c r="BT118" s="906"/>
      <c r="BU118" s="906"/>
      <c r="BV118" s="906" t="s">
        <v>439</v>
      </c>
      <c r="BW118" s="906"/>
      <c r="BX118" s="906"/>
      <c r="BY118" s="906"/>
      <c r="BZ118" s="906"/>
      <c r="CA118" s="906" t="s">
        <v>468</v>
      </c>
      <c r="CB118" s="906"/>
      <c r="CC118" s="906"/>
      <c r="CD118" s="906"/>
      <c r="CE118" s="906"/>
      <c r="CF118" s="936" t="s">
        <v>441</v>
      </c>
      <c r="CG118" s="937"/>
      <c r="CH118" s="937"/>
      <c r="CI118" s="937"/>
      <c r="CJ118" s="937"/>
      <c r="CK118" s="992"/>
      <c r="CL118" s="879"/>
      <c r="CM118" s="882" t="s">
        <v>469</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443</v>
      </c>
      <c r="DH118" s="838"/>
      <c r="DI118" s="838"/>
      <c r="DJ118" s="838"/>
      <c r="DK118" s="839"/>
      <c r="DL118" s="840" t="s">
        <v>120</v>
      </c>
      <c r="DM118" s="838"/>
      <c r="DN118" s="838"/>
      <c r="DO118" s="838"/>
      <c r="DP118" s="839"/>
      <c r="DQ118" s="840" t="s">
        <v>462</v>
      </c>
      <c r="DR118" s="838"/>
      <c r="DS118" s="838"/>
      <c r="DT118" s="838"/>
      <c r="DU118" s="839"/>
      <c r="DV118" s="885" t="s">
        <v>438</v>
      </c>
      <c r="DW118" s="886"/>
      <c r="DX118" s="886"/>
      <c r="DY118" s="886"/>
      <c r="DZ118" s="887"/>
    </row>
    <row r="119" spans="1:130" s="226" customFormat="1" ht="26.25" customHeight="1" x14ac:dyDescent="0.15">
      <c r="A119" s="876" t="s">
        <v>433</v>
      </c>
      <c r="B119" s="877"/>
      <c r="C119" s="952" t="s">
        <v>434</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468</v>
      </c>
      <c r="AB119" s="956"/>
      <c r="AC119" s="956"/>
      <c r="AD119" s="956"/>
      <c r="AE119" s="957"/>
      <c r="AF119" s="958" t="s">
        <v>441</v>
      </c>
      <c r="AG119" s="956"/>
      <c r="AH119" s="956"/>
      <c r="AI119" s="956"/>
      <c r="AJ119" s="957"/>
      <c r="AK119" s="958" t="s">
        <v>446</v>
      </c>
      <c r="AL119" s="956"/>
      <c r="AM119" s="956"/>
      <c r="AN119" s="956"/>
      <c r="AO119" s="957"/>
      <c r="AP119" s="959" t="s">
        <v>439</v>
      </c>
      <c r="AQ119" s="960"/>
      <c r="AR119" s="960"/>
      <c r="AS119" s="960"/>
      <c r="AT119" s="961"/>
      <c r="AU119" s="999"/>
      <c r="AV119" s="1000"/>
      <c r="AW119" s="1000"/>
      <c r="AX119" s="1000"/>
      <c r="AY119" s="1000"/>
      <c r="AZ119" s="257" t="s">
        <v>179</v>
      </c>
      <c r="BA119" s="257"/>
      <c r="BB119" s="257"/>
      <c r="BC119" s="257"/>
      <c r="BD119" s="257"/>
      <c r="BE119" s="257"/>
      <c r="BF119" s="257"/>
      <c r="BG119" s="257"/>
      <c r="BH119" s="257"/>
      <c r="BI119" s="257"/>
      <c r="BJ119" s="257"/>
      <c r="BK119" s="257"/>
      <c r="BL119" s="257"/>
      <c r="BM119" s="257"/>
      <c r="BN119" s="257"/>
      <c r="BO119" s="938" t="s">
        <v>470</v>
      </c>
      <c r="BP119" s="939"/>
      <c r="BQ119" s="943">
        <v>11959503</v>
      </c>
      <c r="BR119" s="906"/>
      <c r="BS119" s="906"/>
      <c r="BT119" s="906"/>
      <c r="BU119" s="906"/>
      <c r="BV119" s="906">
        <v>11734512</v>
      </c>
      <c r="BW119" s="906"/>
      <c r="BX119" s="906"/>
      <c r="BY119" s="906"/>
      <c r="BZ119" s="906"/>
      <c r="CA119" s="906">
        <v>12236720</v>
      </c>
      <c r="CB119" s="906"/>
      <c r="CC119" s="906"/>
      <c r="CD119" s="906"/>
      <c r="CE119" s="906"/>
      <c r="CF119" s="804"/>
      <c r="CG119" s="805"/>
      <c r="CH119" s="805"/>
      <c r="CI119" s="805"/>
      <c r="CJ119" s="895"/>
      <c r="CK119" s="993"/>
      <c r="CL119" s="881"/>
      <c r="CM119" s="899" t="s">
        <v>471</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437</v>
      </c>
      <c r="DH119" s="821"/>
      <c r="DI119" s="821"/>
      <c r="DJ119" s="821"/>
      <c r="DK119" s="822"/>
      <c r="DL119" s="823" t="s">
        <v>447</v>
      </c>
      <c r="DM119" s="821"/>
      <c r="DN119" s="821"/>
      <c r="DO119" s="821"/>
      <c r="DP119" s="822"/>
      <c r="DQ119" s="823" t="s">
        <v>120</v>
      </c>
      <c r="DR119" s="821"/>
      <c r="DS119" s="821"/>
      <c r="DT119" s="821"/>
      <c r="DU119" s="822"/>
      <c r="DV119" s="909" t="s">
        <v>447</v>
      </c>
      <c r="DW119" s="910"/>
      <c r="DX119" s="910"/>
      <c r="DY119" s="910"/>
      <c r="DZ119" s="911"/>
    </row>
    <row r="120" spans="1:130" s="226" customFormat="1" ht="26.25" customHeight="1" x14ac:dyDescent="0.15">
      <c r="A120" s="878"/>
      <c r="B120" s="879"/>
      <c r="C120" s="882" t="s">
        <v>442</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457</v>
      </c>
      <c r="AB120" s="838"/>
      <c r="AC120" s="838"/>
      <c r="AD120" s="838"/>
      <c r="AE120" s="839"/>
      <c r="AF120" s="840" t="s">
        <v>120</v>
      </c>
      <c r="AG120" s="838"/>
      <c r="AH120" s="838"/>
      <c r="AI120" s="838"/>
      <c r="AJ120" s="839"/>
      <c r="AK120" s="840" t="s">
        <v>441</v>
      </c>
      <c r="AL120" s="838"/>
      <c r="AM120" s="838"/>
      <c r="AN120" s="838"/>
      <c r="AO120" s="839"/>
      <c r="AP120" s="885" t="s">
        <v>437</v>
      </c>
      <c r="AQ120" s="886"/>
      <c r="AR120" s="886"/>
      <c r="AS120" s="886"/>
      <c r="AT120" s="887"/>
      <c r="AU120" s="944" t="s">
        <v>472</v>
      </c>
      <c r="AV120" s="945"/>
      <c r="AW120" s="945"/>
      <c r="AX120" s="945"/>
      <c r="AY120" s="946"/>
      <c r="AZ120" s="921" t="s">
        <v>473</v>
      </c>
      <c r="BA120" s="866"/>
      <c r="BB120" s="866"/>
      <c r="BC120" s="866"/>
      <c r="BD120" s="866"/>
      <c r="BE120" s="866"/>
      <c r="BF120" s="866"/>
      <c r="BG120" s="866"/>
      <c r="BH120" s="866"/>
      <c r="BI120" s="866"/>
      <c r="BJ120" s="866"/>
      <c r="BK120" s="866"/>
      <c r="BL120" s="866"/>
      <c r="BM120" s="866"/>
      <c r="BN120" s="866"/>
      <c r="BO120" s="866"/>
      <c r="BP120" s="867"/>
      <c r="BQ120" s="922">
        <v>1196200</v>
      </c>
      <c r="BR120" s="903"/>
      <c r="BS120" s="903"/>
      <c r="BT120" s="903"/>
      <c r="BU120" s="903"/>
      <c r="BV120" s="903">
        <v>1705644</v>
      </c>
      <c r="BW120" s="903"/>
      <c r="BX120" s="903"/>
      <c r="BY120" s="903"/>
      <c r="BZ120" s="903"/>
      <c r="CA120" s="903">
        <v>2515670</v>
      </c>
      <c r="CB120" s="903"/>
      <c r="CC120" s="903"/>
      <c r="CD120" s="903"/>
      <c r="CE120" s="903"/>
      <c r="CF120" s="927">
        <v>52.5</v>
      </c>
      <c r="CG120" s="928"/>
      <c r="CH120" s="928"/>
      <c r="CI120" s="928"/>
      <c r="CJ120" s="928"/>
      <c r="CK120" s="929" t="s">
        <v>474</v>
      </c>
      <c r="CL120" s="913"/>
      <c r="CM120" s="913"/>
      <c r="CN120" s="913"/>
      <c r="CO120" s="914"/>
      <c r="CP120" s="933" t="s">
        <v>475</v>
      </c>
      <c r="CQ120" s="934"/>
      <c r="CR120" s="934"/>
      <c r="CS120" s="934"/>
      <c r="CT120" s="934"/>
      <c r="CU120" s="934"/>
      <c r="CV120" s="934"/>
      <c r="CW120" s="934"/>
      <c r="CX120" s="934"/>
      <c r="CY120" s="934"/>
      <c r="CZ120" s="934"/>
      <c r="DA120" s="934"/>
      <c r="DB120" s="934"/>
      <c r="DC120" s="934"/>
      <c r="DD120" s="934"/>
      <c r="DE120" s="934"/>
      <c r="DF120" s="935"/>
      <c r="DG120" s="922">
        <v>554122</v>
      </c>
      <c r="DH120" s="903"/>
      <c r="DI120" s="903"/>
      <c r="DJ120" s="903"/>
      <c r="DK120" s="903"/>
      <c r="DL120" s="903">
        <v>565140</v>
      </c>
      <c r="DM120" s="903"/>
      <c r="DN120" s="903"/>
      <c r="DO120" s="903"/>
      <c r="DP120" s="903"/>
      <c r="DQ120" s="903">
        <v>504135</v>
      </c>
      <c r="DR120" s="903"/>
      <c r="DS120" s="903"/>
      <c r="DT120" s="903"/>
      <c r="DU120" s="903"/>
      <c r="DV120" s="904">
        <v>10.5</v>
      </c>
      <c r="DW120" s="904"/>
      <c r="DX120" s="904"/>
      <c r="DY120" s="904"/>
      <c r="DZ120" s="905"/>
    </row>
    <row r="121" spans="1:130" s="226" customFormat="1" ht="26.25" customHeight="1" x14ac:dyDescent="0.15">
      <c r="A121" s="878"/>
      <c r="B121" s="879"/>
      <c r="C121" s="924" t="s">
        <v>476</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447</v>
      </c>
      <c r="AB121" s="838"/>
      <c r="AC121" s="838"/>
      <c r="AD121" s="838"/>
      <c r="AE121" s="839"/>
      <c r="AF121" s="840" t="s">
        <v>457</v>
      </c>
      <c r="AG121" s="838"/>
      <c r="AH121" s="838"/>
      <c r="AI121" s="838"/>
      <c r="AJ121" s="839"/>
      <c r="AK121" s="840" t="s">
        <v>441</v>
      </c>
      <c r="AL121" s="838"/>
      <c r="AM121" s="838"/>
      <c r="AN121" s="838"/>
      <c r="AO121" s="839"/>
      <c r="AP121" s="885" t="s">
        <v>441</v>
      </c>
      <c r="AQ121" s="886"/>
      <c r="AR121" s="886"/>
      <c r="AS121" s="886"/>
      <c r="AT121" s="887"/>
      <c r="AU121" s="947"/>
      <c r="AV121" s="948"/>
      <c r="AW121" s="948"/>
      <c r="AX121" s="948"/>
      <c r="AY121" s="949"/>
      <c r="AZ121" s="873" t="s">
        <v>477</v>
      </c>
      <c r="BA121" s="808"/>
      <c r="BB121" s="808"/>
      <c r="BC121" s="808"/>
      <c r="BD121" s="808"/>
      <c r="BE121" s="808"/>
      <c r="BF121" s="808"/>
      <c r="BG121" s="808"/>
      <c r="BH121" s="808"/>
      <c r="BI121" s="808"/>
      <c r="BJ121" s="808"/>
      <c r="BK121" s="808"/>
      <c r="BL121" s="808"/>
      <c r="BM121" s="808"/>
      <c r="BN121" s="808"/>
      <c r="BO121" s="808"/>
      <c r="BP121" s="809"/>
      <c r="BQ121" s="874">
        <v>13585</v>
      </c>
      <c r="BR121" s="875"/>
      <c r="BS121" s="875"/>
      <c r="BT121" s="875"/>
      <c r="BU121" s="875"/>
      <c r="BV121" s="875">
        <v>11308</v>
      </c>
      <c r="BW121" s="875"/>
      <c r="BX121" s="875"/>
      <c r="BY121" s="875"/>
      <c r="BZ121" s="875"/>
      <c r="CA121" s="875">
        <v>9099</v>
      </c>
      <c r="CB121" s="875"/>
      <c r="CC121" s="875"/>
      <c r="CD121" s="875"/>
      <c r="CE121" s="875"/>
      <c r="CF121" s="936">
        <v>0.2</v>
      </c>
      <c r="CG121" s="937"/>
      <c r="CH121" s="937"/>
      <c r="CI121" s="937"/>
      <c r="CJ121" s="937"/>
      <c r="CK121" s="930"/>
      <c r="CL121" s="916"/>
      <c r="CM121" s="916"/>
      <c r="CN121" s="916"/>
      <c r="CO121" s="917"/>
      <c r="CP121" s="896" t="s">
        <v>478</v>
      </c>
      <c r="CQ121" s="897"/>
      <c r="CR121" s="897"/>
      <c r="CS121" s="897"/>
      <c r="CT121" s="897"/>
      <c r="CU121" s="897"/>
      <c r="CV121" s="897"/>
      <c r="CW121" s="897"/>
      <c r="CX121" s="897"/>
      <c r="CY121" s="897"/>
      <c r="CZ121" s="897"/>
      <c r="DA121" s="897"/>
      <c r="DB121" s="897"/>
      <c r="DC121" s="897"/>
      <c r="DD121" s="897"/>
      <c r="DE121" s="897"/>
      <c r="DF121" s="898"/>
      <c r="DG121" s="874" t="s">
        <v>441</v>
      </c>
      <c r="DH121" s="875"/>
      <c r="DI121" s="875"/>
      <c r="DJ121" s="875"/>
      <c r="DK121" s="875"/>
      <c r="DL121" s="875" t="s">
        <v>441</v>
      </c>
      <c r="DM121" s="875"/>
      <c r="DN121" s="875"/>
      <c r="DO121" s="875"/>
      <c r="DP121" s="875"/>
      <c r="DQ121" s="875">
        <v>127814</v>
      </c>
      <c r="DR121" s="875"/>
      <c r="DS121" s="875"/>
      <c r="DT121" s="875"/>
      <c r="DU121" s="875"/>
      <c r="DV121" s="852">
        <v>2.7</v>
      </c>
      <c r="DW121" s="852"/>
      <c r="DX121" s="852"/>
      <c r="DY121" s="852"/>
      <c r="DZ121" s="853"/>
    </row>
    <row r="122" spans="1:130" s="226" customFormat="1" ht="26.25" customHeight="1" x14ac:dyDescent="0.15">
      <c r="A122" s="878"/>
      <c r="B122" s="879"/>
      <c r="C122" s="882" t="s">
        <v>455</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120</v>
      </c>
      <c r="AB122" s="838"/>
      <c r="AC122" s="838"/>
      <c r="AD122" s="838"/>
      <c r="AE122" s="839"/>
      <c r="AF122" s="840" t="s">
        <v>446</v>
      </c>
      <c r="AG122" s="838"/>
      <c r="AH122" s="838"/>
      <c r="AI122" s="838"/>
      <c r="AJ122" s="839"/>
      <c r="AK122" s="840" t="s">
        <v>120</v>
      </c>
      <c r="AL122" s="838"/>
      <c r="AM122" s="838"/>
      <c r="AN122" s="838"/>
      <c r="AO122" s="839"/>
      <c r="AP122" s="885" t="s">
        <v>446</v>
      </c>
      <c r="AQ122" s="886"/>
      <c r="AR122" s="886"/>
      <c r="AS122" s="886"/>
      <c r="AT122" s="887"/>
      <c r="AU122" s="947"/>
      <c r="AV122" s="948"/>
      <c r="AW122" s="948"/>
      <c r="AX122" s="948"/>
      <c r="AY122" s="949"/>
      <c r="AZ122" s="940" t="s">
        <v>479</v>
      </c>
      <c r="BA122" s="941"/>
      <c r="BB122" s="941"/>
      <c r="BC122" s="941"/>
      <c r="BD122" s="941"/>
      <c r="BE122" s="941"/>
      <c r="BF122" s="941"/>
      <c r="BG122" s="941"/>
      <c r="BH122" s="941"/>
      <c r="BI122" s="941"/>
      <c r="BJ122" s="941"/>
      <c r="BK122" s="941"/>
      <c r="BL122" s="941"/>
      <c r="BM122" s="941"/>
      <c r="BN122" s="941"/>
      <c r="BO122" s="941"/>
      <c r="BP122" s="942"/>
      <c r="BQ122" s="943">
        <v>6311536</v>
      </c>
      <c r="BR122" s="906"/>
      <c r="BS122" s="906"/>
      <c r="BT122" s="906"/>
      <c r="BU122" s="906"/>
      <c r="BV122" s="906">
        <v>6360889</v>
      </c>
      <c r="BW122" s="906"/>
      <c r="BX122" s="906"/>
      <c r="BY122" s="906"/>
      <c r="BZ122" s="906"/>
      <c r="CA122" s="906">
        <v>6446192</v>
      </c>
      <c r="CB122" s="906"/>
      <c r="CC122" s="906"/>
      <c r="CD122" s="906"/>
      <c r="CE122" s="906"/>
      <c r="CF122" s="907">
        <v>134.6</v>
      </c>
      <c r="CG122" s="908"/>
      <c r="CH122" s="908"/>
      <c r="CI122" s="908"/>
      <c r="CJ122" s="908"/>
      <c r="CK122" s="930"/>
      <c r="CL122" s="916"/>
      <c r="CM122" s="916"/>
      <c r="CN122" s="916"/>
      <c r="CO122" s="917"/>
      <c r="CP122" s="896" t="s">
        <v>480</v>
      </c>
      <c r="CQ122" s="897"/>
      <c r="CR122" s="897"/>
      <c r="CS122" s="897"/>
      <c r="CT122" s="897"/>
      <c r="CU122" s="897"/>
      <c r="CV122" s="897"/>
      <c r="CW122" s="897"/>
      <c r="CX122" s="897"/>
      <c r="CY122" s="897"/>
      <c r="CZ122" s="897"/>
      <c r="DA122" s="897"/>
      <c r="DB122" s="897"/>
      <c r="DC122" s="897"/>
      <c r="DD122" s="897"/>
      <c r="DE122" s="897"/>
      <c r="DF122" s="898"/>
      <c r="DG122" s="874" t="s">
        <v>446</v>
      </c>
      <c r="DH122" s="875"/>
      <c r="DI122" s="875"/>
      <c r="DJ122" s="875"/>
      <c r="DK122" s="875"/>
      <c r="DL122" s="875" t="s">
        <v>443</v>
      </c>
      <c r="DM122" s="875"/>
      <c r="DN122" s="875"/>
      <c r="DO122" s="875"/>
      <c r="DP122" s="875"/>
      <c r="DQ122" s="875" t="s">
        <v>462</v>
      </c>
      <c r="DR122" s="875"/>
      <c r="DS122" s="875"/>
      <c r="DT122" s="875"/>
      <c r="DU122" s="875"/>
      <c r="DV122" s="852" t="s">
        <v>446</v>
      </c>
      <c r="DW122" s="852"/>
      <c r="DX122" s="852"/>
      <c r="DY122" s="852"/>
      <c r="DZ122" s="853"/>
    </row>
    <row r="123" spans="1:130" s="226" customFormat="1" ht="26.25" customHeight="1" x14ac:dyDescent="0.15">
      <c r="A123" s="878"/>
      <c r="B123" s="879"/>
      <c r="C123" s="882" t="s">
        <v>463</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443</v>
      </c>
      <c r="AB123" s="838"/>
      <c r="AC123" s="838"/>
      <c r="AD123" s="838"/>
      <c r="AE123" s="839"/>
      <c r="AF123" s="840" t="s">
        <v>441</v>
      </c>
      <c r="AG123" s="838"/>
      <c r="AH123" s="838"/>
      <c r="AI123" s="838"/>
      <c r="AJ123" s="839"/>
      <c r="AK123" s="840" t="s">
        <v>439</v>
      </c>
      <c r="AL123" s="838"/>
      <c r="AM123" s="838"/>
      <c r="AN123" s="838"/>
      <c r="AO123" s="839"/>
      <c r="AP123" s="885" t="s">
        <v>446</v>
      </c>
      <c r="AQ123" s="886"/>
      <c r="AR123" s="886"/>
      <c r="AS123" s="886"/>
      <c r="AT123" s="887"/>
      <c r="AU123" s="950"/>
      <c r="AV123" s="951"/>
      <c r="AW123" s="951"/>
      <c r="AX123" s="951"/>
      <c r="AY123" s="951"/>
      <c r="AZ123" s="257" t="s">
        <v>179</v>
      </c>
      <c r="BA123" s="257"/>
      <c r="BB123" s="257"/>
      <c r="BC123" s="257"/>
      <c r="BD123" s="257"/>
      <c r="BE123" s="257"/>
      <c r="BF123" s="257"/>
      <c r="BG123" s="257"/>
      <c r="BH123" s="257"/>
      <c r="BI123" s="257"/>
      <c r="BJ123" s="257"/>
      <c r="BK123" s="257"/>
      <c r="BL123" s="257"/>
      <c r="BM123" s="257"/>
      <c r="BN123" s="257"/>
      <c r="BO123" s="938" t="s">
        <v>481</v>
      </c>
      <c r="BP123" s="939"/>
      <c r="BQ123" s="893">
        <v>7521321</v>
      </c>
      <c r="BR123" s="894"/>
      <c r="BS123" s="894"/>
      <c r="BT123" s="894"/>
      <c r="BU123" s="894"/>
      <c r="BV123" s="894">
        <v>8077841</v>
      </c>
      <c r="BW123" s="894"/>
      <c r="BX123" s="894"/>
      <c r="BY123" s="894"/>
      <c r="BZ123" s="894"/>
      <c r="CA123" s="894">
        <v>8970961</v>
      </c>
      <c r="CB123" s="894"/>
      <c r="CC123" s="894"/>
      <c r="CD123" s="894"/>
      <c r="CE123" s="894"/>
      <c r="CF123" s="804"/>
      <c r="CG123" s="805"/>
      <c r="CH123" s="805"/>
      <c r="CI123" s="805"/>
      <c r="CJ123" s="895"/>
      <c r="CK123" s="930"/>
      <c r="CL123" s="916"/>
      <c r="CM123" s="916"/>
      <c r="CN123" s="916"/>
      <c r="CO123" s="917"/>
      <c r="CP123" s="896" t="s">
        <v>482</v>
      </c>
      <c r="CQ123" s="897"/>
      <c r="CR123" s="897"/>
      <c r="CS123" s="897"/>
      <c r="CT123" s="897"/>
      <c r="CU123" s="897"/>
      <c r="CV123" s="897"/>
      <c r="CW123" s="897"/>
      <c r="CX123" s="897"/>
      <c r="CY123" s="897"/>
      <c r="CZ123" s="897"/>
      <c r="DA123" s="897"/>
      <c r="DB123" s="897"/>
      <c r="DC123" s="897"/>
      <c r="DD123" s="897"/>
      <c r="DE123" s="897"/>
      <c r="DF123" s="898"/>
      <c r="DG123" s="837" t="s">
        <v>443</v>
      </c>
      <c r="DH123" s="838"/>
      <c r="DI123" s="838"/>
      <c r="DJ123" s="838"/>
      <c r="DK123" s="839"/>
      <c r="DL123" s="840" t="s">
        <v>438</v>
      </c>
      <c r="DM123" s="838"/>
      <c r="DN123" s="838"/>
      <c r="DO123" s="838"/>
      <c r="DP123" s="839"/>
      <c r="DQ123" s="840" t="s">
        <v>439</v>
      </c>
      <c r="DR123" s="838"/>
      <c r="DS123" s="838"/>
      <c r="DT123" s="838"/>
      <c r="DU123" s="839"/>
      <c r="DV123" s="885" t="s">
        <v>446</v>
      </c>
      <c r="DW123" s="886"/>
      <c r="DX123" s="886"/>
      <c r="DY123" s="886"/>
      <c r="DZ123" s="887"/>
    </row>
    <row r="124" spans="1:130" s="226" customFormat="1" ht="26.25" customHeight="1" thickBot="1" x14ac:dyDescent="0.2">
      <c r="A124" s="878"/>
      <c r="B124" s="879"/>
      <c r="C124" s="882" t="s">
        <v>466</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441</v>
      </c>
      <c r="AB124" s="838"/>
      <c r="AC124" s="838"/>
      <c r="AD124" s="838"/>
      <c r="AE124" s="839"/>
      <c r="AF124" s="840" t="s">
        <v>447</v>
      </c>
      <c r="AG124" s="838"/>
      <c r="AH124" s="838"/>
      <c r="AI124" s="838"/>
      <c r="AJ124" s="839"/>
      <c r="AK124" s="840" t="s">
        <v>437</v>
      </c>
      <c r="AL124" s="838"/>
      <c r="AM124" s="838"/>
      <c r="AN124" s="838"/>
      <c r="AO124" s="839"/>
      <c r="AP124" s="885" t="s">
        <v>120</v>
      </c>
      <c r="AQ124" s="886"/>
      <c r="AR124" s="886"/>
      <c r="AS124" s="886"/>
      <c r="AT124" s="887"/>
      <c r="AU124" s="888" t="s">
        <v>483</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92.7</v>
      </c>
      <c r="BR124" s="892"/>
      <c r="BS124" s="892"/>
      <c r="BT124" s="892"/>
      <c r="BU124" s="892"/>
      <c r="BV124" s="892">
        <v>77.3</v>
      </c>
      <c r="BW124" s="892"/>
      <c r="BX124" s="892"/>
      <c r="BY124" s="892"/>
      <c r="BZ124" s="892"/>
      <c r="CA124" s="892">
        <v>68.2</v>
      </c>
      <c r="CB124" s="892"/>
      <c r="CC124" s="892"/>
      <c r="CD124" s="892"/>
      <c r="CE124" s="892"/>
      <c r="CF124" s="782"/>
      <c r="CG124" s="783"/>
      <c r="CH124" s="783"/>
      <c r="CI124" s="783"/>
      <c r="CJ124" s="923"/>
      <c r="CK124" s="931"/>
      <c r="CL124" s="931"/>
      <c r="CM124" s="931"/>
      <c r="CN124" s="931"/>
      <c r="CO124" s="932"/>
      <c r="CP124" s="896" t="s">
        <v>484</v>
      </c>
      <c r="CQ124" s="897"/>
      <c r="CR124" s="897"/>
      <c r="CS124" s="897"/>
      <c r="CT124" s="897"/>
      <c r="CU124" s="897"/>
      <c r="CV124" s="897"/>
      <c r="CW124" s="897"/>
      <c r="CX124" s="897"/>
      <c r="CY124" s="897"/>
      <c r="CZ124" s="897"/>
      <c r="DA124" s="897"/>
      <c r="DB124" s="897"/>
      <c r="DC124" s="897"/>
      <c r="DD124" s="897"/>
      <c r="DE124" s="897"/>
      <c r="DF124" s="898"/>
      <c r="DG124" s="820" t="s">
        <v>120</v>
      </c>
      <c r="DH124" s="821"/>
      <c r="DI124" s="821"/>
      <c r="DJ124" s="821"/>
      <c r="DK124" s="822"/>
      <c r="DL124" s="823" t="s">
        <v>120</v>
      </c>
      <c r="DM124" s="821"/>
      <c r="DN124" s="821"/>
      <c r="DO124" s="821"/>
      <c r="DP124" s="822"/>
      <c r="DQ124" s="823" t="s">
        <v>120</v>
      </c>
      <c r="DR124" s="821"/>
      <c r="DS124" s="821"/>
      <c r="DT124" s="821"/>
      <c r="DU124" s="822"/>
      <c r="DV124" s="909" t="s">
        <v>437</v>
      </c>
      <c r="DW124" s="910"/>
      <c r="DX124" s="910"/>
      <c r="DY124" s="910"/>
      <c r="DZ124" s="911"/>
    </row>
    <row r="125" spans="1:130" s="226" customFormat="1" ht="26.25" customHeight="1" x14ac:dyDescent="0.15">
      <c r="A125" s="878"/>
      <c r="B125" s="879"/>
      <c r="C125" s="882" t="s">
        <v>469</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462</v>
      </c>
      <c r="AB125" s="838"/>
      <c r="AC125" s="838"/>
      <c r="AD125" s="838"/>
      <c r="AE125" s="839"/>
      <c r="AF125" s="840" t="s">
        <v>446</v>
      </c>
      <c r="AG125" s="838"/>
      <c r="AH125" s="838"/>
      <c r="AI125" s="838"/>
      <c r="AJ125" s="839"/>
      <c r="AK125" s="840" t="s">
        <v>441</v>
      </c>
      <c r="AL125" s="838"/>
      <c r="AM125" s="838"/>
      <c r="AN125" s="838"/>
      <c r="AO125" s="839"/>
      <c r="AP125" s="885" t="s">
        <v>120</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485</v>
      </c>
      <c r="CL125" s="913"/>
      <c r="CM125" s="913"/>
      <c r="CN125" s="913"/>
      <c r="CO125" s="914"/>
      <c r="CP125" s="921" t="s">
        <v>486</v>
      </c>
      <c r="CQ125" s="866"/>
      <c r="CR125" s="866"/>
      <c r="CS125" s="866"/>
      <c r="CT125" s="866"/>
      <c r="CU125" s="866"/>
      <c r="CV125" s="866"/>
      <c r="CW125" s="866"/>
      <c r="CX125" s="866"/>
      <c r="CY125" s="866"/>
      <c r="CZ125" s="866"/>
      <c r="DA125" s="866"/>
      <c r="DB125" s="866"/>
      <c r="DC125" s="866"/>
      <c r="DD125" s="866"/>
      <c r="DE125" s="866"/>
      <c r="DF125" s="867"/>
      <c r="DG125" s="922" t="s">
        <v>462</v>
      </c>
      <c r="DH125" s="903"/>
      <c r="DI125" s="903"/>
      <c r="DJ125" s="903"/>
      <c r="DK125" s="903"/>
      <c r="DL125" s="903" t="s">
        <v>462</v>
      </c>
      <c r="DM125" s="903"/>
      <c r="DN125" s="903"/>
      <c r="DO125" s="903"/>
      <c r="DP125" s="903"/>
      <c r="DQ125" s="903" t="s">
        <v>446</v>
      </c>
      <c r="DR125" s="903"/>
      <c r="DS125" s="903"/>
      <c r="DT125" s="903"/>
      <c r="DU125" s="903"/>
      <c r="DV125" s="904" t="s">
        <v>120</v>
      </c>
      <c r="DW125" s="904"/>
      <c r="DX125" s="904"/>
      <c r="DY125" s="904"/>
      <c r="DZ125" s="905"/>
    </row>
    <row r="126" spans="1:130" s="226" customFormat="1" ht="26.25" customHeight="1" thickBot="1" x14ac:dyDescent="0.2">
      <c r="A126" s="878"/>
      <c r="B126" s="879"/>
      <c r="C126" s="882" t="s">
        <v>471</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120</v>
      </c>
      <c r="AB126" s="838"/>
      <c r="AC126" s="838"/>
      <c r="AD126" s="838"/>
      <c r="AE126" s="839"/>
      <c r="AF126" s="840" t="s">
        <v>462</v>
      </c>
      <c r="AG126" s="838"/>
      <c r="AH126" s="838"/>
      <c r="AI126" s="838"/>
      <c r="AJ126" s="839"/>
      <c r="AK126" s="840" t="s">
        <v>120</v>
      </c>
      <c r="AL126" s="838"/>
      <c r="AM126" s="838"/>
      <c r="AN126" s="838"/>
      <c r="AO126" s="839"/>
      <c r="AP126" s="885" t="s">
        <v>439</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487</v>
      </c>
      <c r="CQ126" s="808"/>
      <c r="CR126" s="808"/>
      <c r="CS126" s="808"/>
      <c r="CT126" s="808"/>
      <c r="CU126" s="808"/>
      <c r="CV126" s="808"/>
      <c r="CW126" s="808"/>
      <c r="CX126" s="808"/>
      <c r="CY126" s="808"/>
      <c r="CZ126" s="808"/>
      <c r="DA126" s="808"/>
      <c r="DB126" s="808"/>
      <c r="DC126" s="808"/>
      <c r="DD126" s="808"/>
      <c r="DE126" s="808"/>
      <c r="DF126" s="809"/>
      <c r="DG126" s="874" t="s">
        <v>446</v>
      </c>
      <c r="DH126" s="875"/>
      <c r="DI126" s="875"/>
      <c r="DJ126" s="875"/>
      <c r="DK126" s="875"/>
      <c r="DL126" s="875" t="s">
        <v>441</v>
      </c>
      <c r="DM126" s="875"/>
      <c r="DN126" s="875"/>
      <c r="DO126" s="875"/>
      <c r="DP126" s="875"/>
      <c r="DQ126" s="875" t="s">
        <v>441</v>
      </c>
      <c r="DR126" s="875"/>
      <c r="DS126" s="875"/>
      <c r="DT126" s="875"/>
      <c r="DU126" s="875"/>
      <c r="DV126" s="852" t="s">
        <v>462</v>
      </c>
      <c r="DW126" s="852"/>
      <c r="DX126" s="852"/>
      <c r="DY126" s="852"/>
      <c r="DZ126" s="853"/>
    </row>
    <row r="127" spans="1:130" s="226" customFormat="1" ht="26.25" customHeight="1" x14ac:dyDescent="0.15">
      <c r="A127" s="880"/>
      <c r="B127" s="881"/>
      <c r="C127" s="899" t="s">
        <v>488</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462</v>
      </c>
      <c r="AB127" s="838"/>
      <c r="AC127" s="838"/>
      <c r="AD127" s="838"/>
      <c r="AE127" s="839"/>
      <c r="AF127" s="840" t="s">
        <v>120</v>
      </c>
      <c r="AG127" s="838"/>
      <c r="AH127" s="838"/>
      <c r="AI127" s="838"/>
      <c r="AJ127" s="839"/>
      <c r="AK127" s="840" t="s">
        <v>120</v>
      </c>
      <c r="AL127" s="838"/>
      <c r="AM127" s="838"/>
      <c r="AN127" s="838"/>
      <c r="AO127" s="839"/>
      <c r="AP127" s="885" t="s">
        <v>441</v>
      </c>
      <c r="AQ127" s="886"/>
      <c r="AR127" s="886"/>
      <c r="AS127" s="886"/>
      <c r="AT127" s="887"/>
      <c r="AU127" s="262"/>
      <c r="AV127" s="262"/>
      <c r="AW127" s="262"/>
      <c r="AX127" s="902" t="s">
        <v>489</v>
      </c>
      <c r="AY127" s="870"/>
      <c r="AZ127" s="870"/>
      <c r="BA127" s="870"/>
      <c r="BB127" s="870"/>
      <c r="BC127" s="870"/>
      <c r="BD127" s="870"/>
      <c r="BE127" s="871"/>
      <c r="BF127" s="869" t="s">
        <v>490</v>
      </c>
      <c r="BG127" s="870"/>
      <c r="BH127" s="870"/>
      <c r="BI127" s="870"/>
      <c r="BJ127" s="870"/>
      <c r="BK127" s="870"/>
      <c r="BL127" s="871"/>
      <c r="BM127" s="869" t="s">
        <v>491</v>
      </c>
      <c r="BN127" s="870"/>
      <c r="BO127" s="870"/>
      <c r="BP127" s="870"/>
      <c r="BQ127" s="870"/>
      <c r="BR127" s="870"/>
      <c r="BS127" s="871"/>
      <c r="BT127" s="869" t="s">
        <v>492</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493</v>
      </c>
      <c r="CQ127" s="808"/>
      <c r="CR127" s="808"/>
      <c r="CS127" s="808"/>
      <c r="CT127" s="808"/>
      <c r="CU127" s="808"/>
      <c r="CV127" s="808"/>
      <c r="CW127" s="808"/>
      <c r="CX127" s="808"/>
      <c r="CY127" s="808"/>
      <c r="CZ127" s="808"/>
      <c r="DA127" s="808"/>
      <c r="DB127" s="808"/>
      <c r="DC127" s="808"/>
      <c r="DD127" s="808"/>
      <c r="DE127" s="808"/>
      <c r="DF127" s="809"/>
      <c r="DG127" s="874" t="s">
        <v>120</v>
      </c>
      <c r="DH127" s="875"/>
      <c r="DI127" s="875"/>
      <c r="DJ127" s="875"/>
      <c r="DK127" s="875"/>
      <c r="DL127" s="875" t="s">
        <v>439</v>
      </c>
      <c r="DM127" s="875"/>
      <c r="DN127" s="875"/>
      <c r="DO127" s="875"/>
      <c r="DP127" s="875"/>
      <c r="DQ127" s="875" t="s">
        <v>437</v>
      </c>
      <c r="DR127" s="875"/>
      <c r="DS127" s="875"/>
      <c r="DT127" s="875"/>
      <c r="DU127" s="875"/>
      <c r="DV127" s="852" t="s">
        <v>441</v>
      </c>
      <c r="DW127" s="852"/>
      <c r="DX127" s="852"/>
      <c r="DY127" s="852"/>
      <c r="DZ127" s="853"/>
    </row>
    <row r="128" spans="1:130" s="226" customFormat="1" ht="26.25" customHeight="1" thickBot="1" x14ac:dyDescent="0.2">
      <c r="A128" s="854" t="s">
        <v>494</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495</v>
      </c>
      <c r="X128" s="856"/>
      <c r="Y128" s="856"/>
      <c r="Z128" s="857"/>
      <c r="AA128" s="858">
        <v>1958</v>
      </c>
      <c r="AB128" s="859"/>
      <c r="AC128" s="859"/>
      <c r="AD128" s="859"/>
      <c r="AE128" s="860"/>
      <c r="AF128" s="861">
        <v>1920</v>
      </c>
      <c r="AG128" s="859"/>
      <c r="AH128" s="859"/>
      <c r="AI128" s="859"/>
      <c r="AJ128" s="860"/>
      <c r="AK128" s="861">
        <v>1844</v>
      </c>
      <c r="AL128" s="859"/>
      <c r="AM128" s="859"/>
      <c r="AN128" s="859"/>
      <c r="AO128" s="860"/>
      <c r="AP128" s="862"/>
      <c r="AQ128" s="863"/>
      <c r="AR128" s="863"/>
      <c r="AS128" s="863"/>
      <c r="AT128" s="864"/>
      <c r="AU128" s="262"/>
      <c r="AV128" s="262"/>
      <c r="AW128" s="262"/>
      <c r="AX128" s="865" t="s">
        <v>496</v>
      </c>
      <c r="AY128" s="866"/>
      <c r="AZ128" s="866"/>
      <c r="BA128" s="866"/>
      <c r="BB128" s="866"/>
      <c r="BC128" s="866"/>
      <c r="BD128" s="866"/>
      <c r="BE128" s="867"/>
      <c r="BF128" s="844" t="s">
        <v>438</v>
      </c>
      <c r="BG128" s="845"/>
      <c r="BH128" s="845"/>
      <c r="BI128" s="845"/>
      <c r="BJ128" s="845"/>
      <c r="BK128" s="845"/>
      <c r="BL128" s="868"/>
      <c r="BM128" s="844">
        <v>14.78</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497</v>
      </c>
      <c r="CQ128" s="786"/>
      <c r="CR128" s="786"/>
      <c r="CS128" s="786"/>
      <c r="CT128" s="786"/>
      <c r="CU128" s="786"/>
      <c r="CV128" s="786"/>
      <c r="CW128" s="786"/>
      <c r="CX128" s="786"/>
      <c r="CY128" s="786"/>
      <c r="CZ128" s="786"/>
      <c r="DA128" s="786"/>
      <c r="DB128" s="786"/>
      <c r="DC128" s="786"/>
      <c r="DD128" s="786"/>
      <c r="DE128" s="786"/>
      <c r="DF128" s="787"/>
      <c r="DG128" s="848" t="s">
        <v>441</v>
      </c>
      <c r="DH128" s="849"/>
      <c r="DI128" s="849"/>
      <c r="DJ128" s="849"/>
      <c r="DK128" s="849"/>
      <c r="DL128" s="849" t="s">
        <v>439</v>
      </c>
      <c r="DM128" s="849"/>
      <c r="DN128" s="849"/>
      <c r="DO128" s="849"/>
      <c r="DP128" s="849"/>
      <c r="DQ128" s="849" t="s">
        <v>120</v>
      </c>
      <c r="DR128" s="849"/>
      <c r="DS128" s="849"/>
      <c r="DT128" s="849"/>
      <c r="DU128" s="849"/>
      <c r="DV128" s="850" t="s">
        <v>441</v>
      </c>
      <c r="DW128" s="850"/>
      <c r="DX128" s="850"/>
      <c r="DY128" s="850"/>
      <c r="DZ128" s="851"/>
    </row>
    <row r="129" spans="1:131" s="226" customFormat="1" ht="26.25" customHeight="1" x14ac:dyDescent="0.15">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498</v>
      </c>
      <c r="X129" s="835"/>
      <c r="Y129" s="835"/>
      <c r="Z129" s="836"/>
      <c r="AA129" s="837">
        <v>5318285</v>
      </c>
      <c r="AB129" s="838"/>
      <c r="AC129" s="838"/>
      <c r="AD129" s="838"/>
      <c r="AE129" s="839"/>
      <c r="AF129" s="840">
        <v>5274798</v>
      </c>
      <c r="AG129" s="838"/>
      <c r="AH129" s="838"/>
      <c r="AI129" s="838"/>
      <c r="AJ129" s="839"/>
      <c r="AK129" s="840">
        <v>5355337</v>
      </c>
      <c r="AL129" s="838"/>
      <c r="AM129" s="838"/>
      <c r="AN129" s="838"/>
      <c r="AO129" s="839"/>
      <c r="AP129" s="841"/>
      <c r="AQ129" s="842"/>
      <c r="AR129" s="842"/>
      <c r="AS129" s="842"/>
      <c r="AT129" s="843"/>
      <c r="AU129" s="264"/>
      <c r="AV129" s="264"/>
      <c r="AW129" s="264"/>
      <c r="AX129" s="807" t="s">
        <v>499</v>
      </c>
      <c r="AY129" s="808"/>
      <c r="AZ129" s="808"/>
      <c r="BA129" s="808"/>
      <c r="BB129" s="808"/>
      <c r="BC129" s="808"/>
      <c r="BD129" s="808"/>
      <c r="BE129" s="809"/>
      <c r="BF129" s="827" t="s">
        <v>441</v>
      </c>
      <c r="BG129" s="828"/>
      <c r="BH129" s="828"/>
      <c r="BI129" s="828"/>
      <c r="BJ129" s="828"/>
      <c r="BK129" s="828"/>
      <c r="BL129" s="829"/>
      <c r="BM129" s="827">
        <v>19.78</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500</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501</v>
      </c>
      <c r="X130" s="835"/>
      <c r="Y130" s="835"/>
      <c r="Z130" s="836"/>
      <c r="AA130" s="837">
        <v>534060</v>
      </c>
      <c r="AB130" s="838"/>
      <c r="AC130" s="838"/>
      <c r="AD130" s="838"/>
      <c r="AE130" s="839"/>
      <c r="AF130" s="840">
        <v>549132</v>
      </c>
      <c r="AG130" s="838"/>
      <c r="AH130" s="838"/>
      <c r="AI130" s="838"/>
      <c r="AJ130" s="839"/>
      <c r="AK130" s="840">
        <v>567309</v>
      </c>
      <c r="AL130" s="838"/>
      <c r="AM130" s="838"/>
      <c r="AN130" s="838"/>
      <c r="AO130" s="839"/>
      <c r="AP130" s="841"/>
      <c r="AQ130" s="842"/>
      <c r="AR130" s="842"/>
      <c r="AS130" s="842"/>
      <c r="AT130" s="843"/>
      <c r="AU130" s="264"/>
      <c r="AV130" s="264"/>
      <c r="AW130" s="264"/>
      <c r="AX130" s="807" t="s">
        <v>502</v>
      </c>
      <c r="AY130" s="808"/>
      <c r="AZ130" s="808"/>
      <c r="BA130" s="808"/>
      <c r="BB130" s="808"/>
      <c r="BC130" s="808"/>
      <c r="BD130" s="808"/>
      <c r="BE130" s="809"/>
      <c r="BF130" s="810">
        <v>9</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503</v>
      </c>
      <c r="X131" s="818"/>
      <c r="Y131" s="818"/>
      <c r="Z131" s="819"/>
      <c r="AA131" s="820">
        <v>4784225</v>
      </c>
      <c r="AB131" s="821"/>
      <c r="AC131" s="821"/>
      <c r="AD131" s="821"/>
      <c r="AE131" s="822"/>
      <c r="AF131" s="823">
        <v>4725666</v>
      </c>
      <c r="AG131" s="821"/>
      <c r="AH131" s="821"/>
      <c r="AI131" s="821"/>
      <c r="AJ131" s="822"/>
      <c r="AK131" s="823">
        <v>4788028</v>
      </c>
      <c r="AL131" s="821"/>
      <c r="AM131" s="821"/>
      <c r="AN131" s="821"/>
      <c r="AO131" s="822"/>
      <c r="AP131" s="824"/>
      <c r="AQ131" s="825"/>
      <c r="AR131" s="825"/>
      <c r="AS131" s="825"/>
      <c r="AT131" s="826"/>
      <c r="AU131" s="264"/>
      <c r="AV131" s="264"/>
      <c r="AW131" s="264"/>
      <c r="AX131" s="785" t="s">
        <v>504</v>
      </c>
      <c r="AY131" s="786"/>
      <c r="AZ131" s="786"/>
      <c r="BA131" s="786"/>
      <c r="BB131" s="786"/>
      <c r="BC131" s="786"/>
      <c r="BD131" s="786"/>
      <c r="BE131" s="787"/>
      <c r="BF131" s="788">
        <v>68.2</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505</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506</v>
      </c>
      <c r="W132" s="798"/>
      <c r="X132" s="798"/>
      <c r="Y132" s="798"/>
      <c r="Z132" s="799"/>
      <c r="AA132" s="800">
        <v>9.5331009719999997</v>
      </c>
      <c r="AB132" s="801"/>
      <c r="AC132" s="801"/>
      <c r="AD132" s="801"/>
      <c r="AE132" s="802"/>
      <c r="AF132" s="803">
        <v>8.9258529909999993</v>
      </c>
      <c r="AG132" s="801"/>
      <c r="AH132" s="801"/>
      <c r="AI132" s="801"/>
      <c r="AJ132" s="802"/>
      <c r="AK132" s="803">
        <v>8.7317993959999995</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507</v>
      </c>
      <c r="W133" s="777"/>
      <c r="X133" s="777"/>
      <c r="Y133" s="777"/>
      <c r="Z133" s="778"/>
      <c r="AA133" s="779">
        <v>9.6999999999999993</v>
      </c>
      <c r="AB133" s="780"/>
      <c r="AC133" s="780"/>
      <c r="AD133" s="780"/>
      <c r="AE133" s="781"/>
      <c r="AF133" s="779">
        <v>9.1</v>
      </c>
      <c r="AG133" s="780"/>
      <c r="AH133" s="780"/>
      <c r="AI133" s="780"/>
      <c r="AJ133" s="781"/>
      <c r="AK133" s="779">
        <v>9</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V6XFFU2KIg6bAqFftQS8KJW5wKn4ASDoceLWx8ZdJii9t2O7/lPkiEov3acTijg7sB52VLwqBJ6OXoPcB/ffrQ==" saltValue="qyyFabUTt+Ca2v19ACpuH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508</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RXM4rdT4gw/7Ehikm+1k/mKCfYBMsDz/Tc9lO4wab3Jvj2rqZkBxfwbq5dI/WGSd/UVSqPXatPxGkw9CaOD+NA==" saltValue="IbR28+zM2Gq5X/SX0TqpQ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GDiZh8UeujOLUHMkZQ1QqntZFrd94eViNaDz7Bfqo4GObqMS+hOL91TcdBUwU6bZfyverB0ytQtQLaOEPAUYMA==" saltValue="sYf8ePHTWZzeG0k3Fu6ri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510</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511</v>
      </c>
      <c r="AP7" s="283"/>
      <c r="AQ7" s="284" t="s">
        <v>512</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513</v>
      </c>
      <c r="AQ8" s="290" t="s">
        <v>514</v>
      </c>
      <c r="AR8" s="291" t="s">
        <v>515</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516</v>
      </c>
      <c r="AL9" s="1207"/>
      <c r="AM9" s="1207"/>
      <c r="AN9" s="1208"/>
      <c r="AO9" s="292">
        <v>1816762</v>
      </c>
      <c r="AP9" s="292">
        <v>96013</v>
      </c>
      <c r="AQ9" s="293">
        <v>79889</v>
      </c>
      <c r="AR9" s="294">
        <v>20.2</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517</v>
      </c>
      <c r="AL10" s="1207"/>
      <c r="AM10" s="1207"/>
      <c r="AN10" s="1208"/>
      <c r="AO10" s="295">
        <v>248032</v>
      </c>
      <c r="AP10" s="295">
        <v>13108</v>
      </c>
      <c r="AQ10" s="296">
        <v>8108</v>
      </c>
      <c r="AR10" s="297">
        <v>61.7</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518</v>
      </c>
      <c r="AL11" s="1207"/>
      <c r="AM11" s="1207"/>
      <c r="AN11" s="1208"/>
      <c r="AO11" s="295">
        <v>301471</v>
      </c>
      <c r="AP11" s="295">
        <v>15932</v>
      </c>
      <c r="AQ11" s="296">
        <v>12080</v>
      </c>
      <c r="AR11" s="297">
        <v>31.9</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519</v>
      </c>
      <c r="AL12" s="1207"/>
      <c r="AM12" s="1207"/>
      <c r="AN12" s="1208"/>
      <c r="AO12" s="295" t="s">
        <v>520</v>
      </c>
      <c r="AP12" s="295" t="s">
        <v>520</v>
      </c>
      <c r="AQ12" s="296">
        <v>646</v>
      </c>
      <c r="AR12" s="297" t="s">
        <v>520</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521</v>
      </c>
      <c r="AL13" s="1207"/>
      <c r="AM13" s="1207"/>
      <c r="AN13" s="1208"/>
      <c r="AO13" s="295" t="s">
        <v>520</v>
      </c>
      <c r="AP13" s="295" t="s">
        <v>520</v>
      </c>
      <c r="AQ13" s="296">
        <v>5</v>
      </c>
      <c r="AR13" s="297" t="s">
        <v>520</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522</v>
      </c>
      <c r="AL14" s="1207"/>
      <c r="AM14" s="1207"/>
      <c r="AN14" s="1208"/>
      <c r="AO14" s="295">
        <v>63057</v>
      </c>
      <c r="AP14" s="295">
        <v>3332</v>
      </c>
      <c r="AQ14" s="296">
        <v>3864</v>
      </c>
      <c r="AR14" s="297">
        <v>-13.8</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523</v>
      </c>
      <c r="AL15" s="1207"/>
      <c r="AM15" s="1207"/>
      <c r="AN15" s="1208"/>
      <c r="AO15" s="295">
        <v>18725</v>
      </c>
      <c r="AP15" s="295">
        <v>990</v>
      </c>
      <c r="AQ15" s="296">
        <v>1710</v>
      </c>
      <c r="AR15" s="297">
        <v>-42.1</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524</v>
      </c>
      <c r="AL16" s="1210"/>
      <c r="AM16" s="1210"/>
      <c r="AN16" s="1211"/>
      <c r="AO16" s="295">
        <v>-135788</v>
      </c>
      <c r="AP16" s="295">
        <v>-7176</v>
      </c>
      <c r="AQ16" s="296">
        <v>-7653</v>
      </c>
      <c r="AR16" s="297">
        <v>-6.2</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179</v>
      </c>
      <c r="AL17" s="1210"/>
      <c r="AM17" s="1210"/>
      <c r="AN17" s="1211"/>
      <c r="AO17" s="295">
        <v>2312259</v>
      </c>
      <c r="AP17" s="295">
        <v>122200</v>
      </c>
      <c r="AQ17" s="296">
        <v>98649</v>
      </c>
      <c r="AR17" s="297">
        <v>23.9</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525</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526</v>
      </c>
      <c r="AP20" s="303" t="s">
        <v>527</v>
      </c>
      <c r="AQ20" s="304" t="s">
        <v>528</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529</v>
      </c>
      <c r="AL21" s="1204"/>
      <c r="AM21" s="1204"/>
      <c r="AN21" s="1205"/>
      <c r="AO21" s="307">
        <v>11.15</v>
      </c>
      <c r="AP21" s="308">
        <v>9.08</v>
      </c>
      <c r="AQ21" s="309">
        <v>2.0699999999999998</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530</v>
      </c>
      <c r="AL22" s="1204"/>
      <c r="AM22" s="1204"/>
      <c r="AN22" s="1205"/>
      <c r="AO22" s="312">
        <v>101.2</v>
      </c>
      <c r="AP22" s="313">
        <v>97.3</v>
      </c>
      <c r="AQ22" s="314">
        <v>3.9</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531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532</v>
      </c>
      <c r="AO27" s="273"/>
      <c r="AP27" s="273"/>
      <c r="AQ27" s="273"/>
      <c r="AR27" s="273"/>
      <c r="AS27" s="273"/>
      <c r="AT27" s="273"/>
    </row>
    <row r="28" spans="1:46" ht="17.25" x14ac:dyDescent="0.15">
      <c r="A28" s="274" t="s">
        <v>533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534</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511</v>
      </c>
      <c r="AP30" s="283"/>
      <c r="AQ30" s="284" t="s">
        <v>512</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513</v>
      </c>
      <c r="AQ31" s="290" t="s">
        <v>514</v>
      </c>
      <c r="AR31" s="291" t="s">
        <v>515</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535</v>
      </c>
      <c r="AL32" s="1195"/>
      <c r="AM32" s="1195"/>
      <c r="AN32" s="1196"/>
      <c r="AO32" s="322">
        <v>889758</v>
      </c>
      <c r="AP32" s="322">
        <v>47022</v>
      </c>
      <c r="AQ32" s="323">
        <v>48423</v>
      </c>
      <c r="AR32" s="324">
        <v>-2.9</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536</v>
      </c>
      <c r="AL33" s="1195"/>
      <c r="AM33" s="1195"/>
      <c r="AN33" s="1196"/>
      <c r="AO33" s="322" t="s">
        <v>520</v>
      </c>
      <c r="AP33" s="322" t="s">
        <v>520</v>
      </c>
      <c r="AQ33" s="323" t="s">
        <v>520</v>
      </c>
      <c r="AR33" s="324" t="s">
        <v>520</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537</v>
      </c>
      <c r="AL34" s="1195"/>
      <c r="AM34" s="1195"/>
      <c r="AN34" s="1196"/>
      <c r="AO34" s="322" t="s">
        <v>520</v>
      </c>
      <c r="AP34" s="322" t="s">
        <v>520</v>
      </c>
      <c r="AQ34" s="323">
        <v>13</v>
      </c>
      <c r="AR34" s="324" t="s">
        <v>520</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538</v>
      </c>
      <c r="AL35" s="1195"/>
      <c r="AM35" s="1195"/>
      <c r="AN35" s="1196"/>
      <c r="AO35" s="322">
        <v>68612</v>
      </c>
      <c r="AP35" s="322">
        <v>3626</v>
      </c>
      <c r="AQ35" s="323">
        <v>14651</v>
      </c>
      <c r="AR35" s="324">
        <v>-75.3</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539</v>
      </c>
      <c r="AL36" s="1195"/>
      <c r="AM36" s="1195"/>
      <c r="AN36" s="1196"/>
      <c r="AO36" s="322">
        <v>28814</v>
      </c>
      <c r="AP36" s="322">
        <v>1523</v>
      </c>
      <c r="AQ36" s="323">
        <v>3601</v>
      </c>
      <c r="AR36" s="324">
        <v>-57.7</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540</v>
      </c>
      <c r="AL37" s="1195"/>
      <c r="AM37" s="1195"/>
      <c r="AN37" s="1196"/>
      <c r="AO37" s="322" t="s">
        <v>520</v>
      </c>
      <c r="AP37" s="322" t="s">
        <v>520</v>
      </c>
      <c r="AQ37" s="323">
        <v>938</v>
      </c>
      <c r="AR37" s="324" t="s">
        <v>520</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541</v>
      </c>
      <c r="AL38" s="1198"/>
      <c r="AM38" s="1198"/>
      <c r="AN38" s="1199"/>
      <c r="AO38" s="325">
        <v>50</v>
      </c>
      <c r="AP38" s="325">
        <v>3</v>
      </c>
      <c r="AQ38" s="326">
        <v>4</v>
      </c>
      <c r="AR38" s="314">
        <v>-25</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542</v>
      </c>
      <c r="AL39" s="1198"/>
      <c r="AM39" s="1198"/>
      <c r="AN39" s="1199"/>
      <c r="AO39" s="322">
        <v>-1844</v>
      </c>
      <c r="AP39" s="322">
        <v>-97</v>
      </c>
      <c r="AQ39" s="323">
        <v>-3765</v>
      </c>
      <c r="AR39" s="324">
        <v>-97.4</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543</v>
      </c>
      <c r="AL40" s="1195"/>
      <c r="AM40" s="1195"/>
      <c r="AN40" s="1196"/>
      <c r="AO40" s="322">
        <v>-567309</v>
      </c>
      <c r="AP40" s="322">
        <v>-29981</v>
      </c>
      <c r="AQ40" s="323">
        <v>-44033</v>
      </c>
      <c r="AR40" s="324">
        <v>-31.9</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292</v>
      </c>
      <c r="AL41" s="1201"/>
      <c r="AM41" s="1201"/>
      <c r="AN41" s="1202"/>
      <c r="AO41" s="322">
        <v>418081</v>
      </c>
      <c r="AP41" s="322">
        <v>22095</v>
      </c>
      <c r="AQ41" s="323">
        <v>19832</v>
      </c>
      <c r="AR41" s="324">
        <v>11.4</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544</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546</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511</v>
      </c>
      <c r="AN49" s="1189" t="s">
        <v>547</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548</v>
      </c>
      <c r="AO50" s="339" t="s">
        <v>549</v>
      </c>
      <c r="AP50" s="340" t="s">
        <v>550</v>
      </c>
      <c r="AQ50" s="341" t="s">
        <v>551</v>
      </c>
      <c r="AR50" s="342" t="s">
        <v>552</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553</v>
      </c>
      <c r="AL51" s="335"/>
      <c r="AM51" s="343">
        <v>1915646</v>
      </c>
      <c r="AN51" s="344">
        <v>96390</v>
      </c>
      <c r="AO51" s="345">
        <v>38</v>
      </c>
      <c r="AP51" s="346">
        <v>53270</v>
      </c>
      <c r="AQ51" s="347">
        <v>13.8</v>
      </c>
      <c r="AR51" s="348">
        <v>24.2</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554</v>
      </c>
      <c r="AM52" s="351">
        <v>1462986</v>
      </c>
      <c r="AN52" s="352">
        <v>73613</v>
      </c>
      <c r="AO52" s="353">
        <v>84.5</v>
      </c>
      <c r="AP52" s="354">
        <v>24316</v>
      </c>
      <c r="AQ52" s="355">
        <v>0.8</v>
      </c>
      <c r="AR52" s="356">
        <v>83.7</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555</v>
      </c>
      <c r="AL53" s="335"/>
      <c r="AM53" s="343">
        <v>1732348</v>
      </c>
      <c r="AN53" s="344">
        <v>88539</v>
      </c>
      <c r="AO53" s="345">
        <v>-8.1</v>
      </c>
      <c r="AP53" s="346">
        <v>53292</v>
      </c>
      <c r="AQ53" s="347">
        <v>0</v>
      </c>
      <c r="AR53" s="348">
        <v>-8.1</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554</v>
      </c>
      <c r="AM54" s="351">
        <v>661485</v>
      </c>
      <c r="AN54" s="352">
        <v>33808</v>
      </c>
      <c r="AO54" s="353">
        <v>-54.1</v>
      </c>
      <c r="AP54" s="354">
        <v>28900</v>
      </c>
      <c r="AQ54" s="355">
        <v>18.899999999999999</v>
      </c>
      <c r="AR54" s="356">
        <v>-73</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556</v>
      </c>
      <c r="AL55" s="335"/>
      <c r="AM55" s="343">
        <v>1549059</v>
      </c>
      <c r="AN55" s="344">
        <v>80175</v>
      </c>
      <c r="AO55" s="345">
        <v>-9.4</v>
      </c>
      <c r="AP55" s="346">
        <v>69469</v>
      </c>
      <c r="AQ55" s="347">
        <v>30.4</v>
      </c>
      <c r="AR55" s="348">
        <v>-39.799999999999997</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554</v>
      </c>
      <c r="AM56" s="351">
        <v>588099</v>
      </c>
      <c r="AN56" s="352">
        <v>30438</v>
      </c>
      <c r="AO56" s="353">
        <v>-10</v>
      </c>
      <c r="AP56" s="354">
        <v>38215</v>
      </c>
      <c r="AQ56" s="355">
        <v>32.200000000000003</v>
      </c>
      <c r="AR56" s="356">
        <v>-42.2</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557</v>
      </c>
      <c r="AL57" s="335"/>
      <c r="AM57" s="343">
        <v>1841781</v>
      </c>
      <c r="AN57" s="344">
        <v>96257</v>
      </c>
      <c r="AO57" s="345">
        <v>20.100000000000001</v>
      </c>
      <c r="AP57" s="346">
        <v>67293</v>
      </c>
      <c r="AQ57" s="347">
        <v>-3.1</v>
      </c>
      <c r="AR57" s="348">
        <v>23.2</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554</v>
      </c>
      <c r="AM58" s="351">
        <v>776607</v>
      </c>
      <c r="AN58" s="352">
        <v>40588</v>
      </c>
      <c r="AO58" s="353">
        <v>33.299999999999997</v>
      </c>
      <c r="AP58" s="354">
        <v>35076</v>
      </c>
      <c r="AQ58" s="355">
        <v>-8.1999999999999993</v>
      </c>
      <c r="AR58" s="356">
        <v>41.5</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558</v>
      </c>
      <c r="AL59" s="335"/>
      <c r="AM59" s="343">
        <v>2745991</v>
      </c>
      <c r="AN59" s="344">
        <v>145122</v>
      </c>
      <c r="AO59" s="345">
        <v>50.8</v>
      </c>
      <c r="AP59" s="346">
        <v>67343</v>
      </c>
      <c r="AQ59" s="347">
        <v>0.1</v>
      </c>
      <c r="AR59" s="348">
        <v>50.7</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554</v>
      </c>
      <c r="AM60" s="351">
        <v>1031356</v>
      </c>
      <c r="AN60" s="352">
        <v>54506</v>
      </c>
      <c r="AO60" s="353">
        <v>34.299999999999997</v>
      </c>
      <c r="AP60" s="354">
        <v>32865</v>
      </c>
      <c r="AQ60" s="355">
        <v>-6.3</v>
      </c>
      <c r="AR60" s="356">
        <v>40.6</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559</v>
      </c>
      <c r="AL61" s="357"/>
      <c r="AM61" s="358">
        <v>1956965</v>
      </c>
      <c r="AN61" s="359">
        <v>101297</v>
      </c>
      <c r="AO61" s="360">
        <v>18.3</v>
      </c>
      <c r="AP61" s="361">
        <v>62133</v>
      </c>
      <c r="AQ61" s="362">
        <v>8.1999999999999993</v>
      </c>
      <c r="AR61" s="348">
        <v>10.1</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554</v>
      </c>
      <c r="AM62" s="351">
        <v>904107</v>
      </c>
      <c r="AN62" s="352">
        <v>46591</v>
      </c>
      <c r="AO62" s="353">
        <v>17.600000000000001</v>
      </c>
      <c r="AP62" s="354">
        <v>31874</v>
      </c>
      <c r="AQ62" s="355">
        <v>7.5</v>
      </c>
      <c r="AR62" s="356">
        <v>10.1</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iIjntpdqA3mrSRxnPg/pAbRPxG+xjt2ofSLW7Q8xOQN4n5ppDD3WkWspmS3EV6uBwvD2ZFE0BBlJ8VKx+GRBmw==" saltValue="NLId/QiMGtfGnTLGxxCmQ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91" zoomScaleNormal="100" zoomScaleSheetLayoutView="55" workbookViewId="0">
      <selection activeCell="AH103" sqref="AH103"/>
    </sheetView>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561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T6yF8R8WfTd5qZ03SKCFruTYV6KF6KU2Sys1eL+2fTm2eie9dtubdxUHfHU0kRQnnIutBON3D6YLdh8jsk5IRQ==" saltValue="FRHe+BORLoNXavZwSfBF7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91" zoomScale="90" zoomScaleNormal="9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562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Ebz+C7CyxjH35xL1Py8IiHAUQlbEH5ylti8il40r6MzNtcuo3u/B6pDl4ADa5rm7lvR4C1VRIju3nvfIykPnA==" saltValue="LgXhAgP/QoYtrHWEicWp0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212" t="s">
        <v>3</v>
      </c>
      <c r="D47" s="1212"/>
      <c r="E47" s="1213"/>
      <c r="F47" s="11">
        <v>5.03</v>
      </c>
      <c r="G47" s="12">
        <v>6.42</v>
      </c>
      <c r="H47" s="12">
        <v>11.52</v>
      </c>
      <c r="I47" s="12">
        <v>11.39</v>
      </c>
      <c r="J47" s="13">
        <v>11.98</v>
      </c>
    </row>
    <row r="48" spans="2:10" ht="57.75" customHeight="1" x14ac:dyDescent="0.15">
      <c r="B48" s="14"/>
      <c r="C48" s="1214" t="s">
        <v>4</v>
      </c>
      <c r="D48" s="1214"/>
      <c r="E48" s="1215"/>
      <c r="F48" s="15">
        <v>6.35</v>
      </c>
      <c r="G48" s="16">
        <v>3.63</v>
      </c>
      <c r="H48" s="16">
        <v>6.47</v>
      </c>
      <c r="I48" s="16">
        <v>7.08</v>
      </c>
      <c r="J48" s="17">
        <v>9.24</v>
      </c>
    </row>
    <row r="49" spans="2:10" ht="57.75" customHeight="1" thickBot="1" x14ac:dyDescent="0.2">
      <c r="B49" s="18"/>
      <c r="C49" s="1216" t="s">
        <v>5</v>
      </c>
      <c r="D49" s="1216"/>
      <c r="E49" s="1217"/>
      <c r="F49" s="19">
        <v>5.12</v>
      </c>
      <c r="G49" s="20" t="s">
        <v>568</v>
      </c>
      <c r="H49" s="20">
        <v>8.02</v>
      </c>
      <c r="I49" s="20">
        <v>0.33</v>
      </c>
      <c r="J49" s="21">
        <v>3.03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lDhWhGo1DSd2L81SG3B+GF610/3gYqKhkIC22+VsfxnwWl7bdqvp/FtRjDHHzwWSnrHhU3hr2hfXpGWu8yenpw==" saltValue="DpYvZNSOsV43ARqqk2sgF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568</cp:lastModifiedBy>
  <cp:lastPrinted>2019-10-25T00:29:35Z</cp:lastPrinted>
  <dcterms:created xsi:type="dcterms:W3CDTF">2019-02-14T03:15:43Z</dcterms:created>
  <dcterms:modified xsi:type="dcterms:W3CDTF">2020-02-28T05:25:30Z</dcterms:modified>
  <cp:category/>
</cp:coreProperties>
</file>