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103総務課\04財政関係\23.財政状況資料集_比較分析表等\R1決算\追加分\"/>
    </mc:Choice>
  </mc:AlternateContent>
  <bookViews>
    <workbookView xWindow="0" yWindow="0" windowWidth="25005" windowHeight="94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AM40" i="10"/>
  <c r="U40" i="10"/>
  <c r="C40" i="10"/>
  <c r="CO39" i="10"/>
  <c r="AM39" i="10"/>
  <c r="U39" i="10"/>
  <c r="C39" i="10"/>
  <c r="CO38" i="10"/>
  <c r="AM38" i="10"/>
  <c r="U38" i="10"/>
  <c r="C38" i="10"/>
  <c r="CO37" i="10"/>
  <c r="AM37" i="10"/>
  <c r="U37" i="10"/>
  <c r="C37" i="10"/>
  <c r="CO36" i="10"/>
  <c r="AM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BE34" i="10" s="1"/>
  <c r="BE35" i="10" s="1"/>
  <c r="BE36" i="10" s="1"/>
  <c r="BE37" i="10" s="1"/>
  <c r="BE38" i="10" s="1"/>
  <c r="BE39" i="10" s="1"/>
  <c r="BE40" i="10" s="1"/>
  <c r="BW34" i="10" l="1"/>
  <c r="BW35" i="10" s="1"/>
  <c r="BW36" i="10" s="1"/>
  <c r="BW37" i="10" s="1"/>
  <c r="BW38" i="10" s="1"/>
  <c r="BW39" i="10" s="1"/>
  <c r="BW40" i="10" s="1"/>
  <c r="CO34" i="10" l="1"/>
</calcChain>
</file>

<file path=xl/sharedStrings.xml><?xml version="1.0" encoding="utf-8"?>
<sst xmlns="http://schemas.openxmlformats.org/spreadsheetml/2006/main" count="1159" uniqueCount="611">
  <si>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</si>
  <si>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</si>
  <si>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</si>
  <si>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</si>
  <si>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</si>
  <si>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</si>
  <si>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</si>
  <si>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</si>
  <si>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</si>
  <si>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</si>
  <si>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</si>
  <si>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</si>
  <si>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</si>
  <si>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</si>
  <si>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</si>
  <si>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</si>
  <si>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</si>
  <si>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</si>
  <si>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</si>
  <si>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</si>
  <si>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</si>
  <si>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</si>
  <si>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</si>
  <si>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</si>
  <si>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</si>
  <si>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</si>
  <si>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</si>
  <si>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</si>
  <si>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</si>
  <si>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</si>
  <si>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</si>
  <si>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</si>
  <si>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</si>
  <si>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</si>
  <si>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</si>
  <si>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</si>
  <si>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</si>
  <si>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</si>
  <si>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</si>
  <si>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</si>
  <si>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</si>
  <si>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</si>
  <si>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</si>
  <si>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</si>
  <si>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</si>
  <si>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</si>
  <si>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</si>
  <si>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</si>
  <si>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</si>
  <si>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</si>
  <si>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</si>
  <si>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</si>
  <si>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</si>
  <si>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</si>
  <si>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</si>
  <si>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</si>
  <si>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</si>
  <si>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</si>
  <si>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</si>
  <si>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</si>
  <si>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</si>
  <si>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</si>
  <si>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</si>
  <si>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</si>
  <si>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</si>
  <si>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</si>
  <si>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</si>
  <si>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</si>
  <si>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</si>
  <si>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</si>
  <si>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</si>
  <si>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</si>
  <si>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</si>
  <si>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</si>
  <si>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</si>
  <si>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</si>
  <si>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</si>
  <si>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</si>
  <si>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</si>
  <si>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</si>
  <si>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</si>
  <si>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</si>
  <si>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</si>
  <si>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</si>
  <si>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</si>
  <si>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</si>
  <si>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</si>
  <si>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</si>
  <si>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</si>
  <si>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</si>
  <si>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</si>
  <si>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</si>
  <si>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</si>
  <si>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</si>
  <si>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</si>
  <si>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</si>
  <si>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</si>
  <si>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</si>
  <si>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</si>
  <si>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</si>
  <si>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</si>
  <si>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</si>
  <si>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</si>
  <si>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</si>
  <si>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</si>
  <si>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</si>
  <si>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</si>
  <si>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</si>
  <si>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</si>
  <si>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</si>
  <si>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</si>
  <si>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</si>
  <si>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</si>
  <si>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</si>
  <si>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</si>
  <si>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</si>
  <si>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</si>
  <si>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</si>
  <si>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</si>
  <si>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</si>
  <si>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</si>
  <si>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</si>
  <si>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</si>
  <si>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</si>
  <si>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</si>
  <si>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</si>
  <si>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</si>
  <si>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</si>
  <si>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</si>
  <si>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</si>
  <si>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</si>
  <si>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</si>
  <si>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</si>
  <si>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</si>
  <si>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</si>
  <si>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</si>
  <si>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</si>
  <si>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</si>
  <si>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</si>
  <si>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</si>
  <si>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</si>
  <si>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</si>
  <si>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</si>
  <si>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</si>
  <si>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</si>
  <si>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</si>
  <si>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</si>
  <si>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</si>
  <si>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</si>
  <si>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</si>
  <si>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</si>
  <si>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</si>
  <si>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木質バイオマス発電事業特別会計</t>
    <phoneticPr fontId="5"/>
  </si>
  <si>
    <t>※</t>
    <phoneticPr fontId="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</si>
  <si>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</si>
  <si>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</si>
  <si>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</si>
  <si>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</si>
  <si>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</si>
  <si>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</si>
  <si>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</si>
  <si>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</si>
  <si>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</si>
  <si>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</si>
  <si>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</si>
  <si>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</si>
  <si>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</si>
  <si>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</si>
  <si>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</si>
  <si>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</si>
  <si>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</si>
  <si>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</si>
  <si>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</si>
  <si>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</si>
  <si>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</si>
  <si>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</si>
  <si>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</si>
  <si>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</si>
  <si>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</si>
  <si>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</si>
  <si>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</si>
  <si>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</si>
  <si>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</si>
  <si>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</si>
  <si>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</si>
  <si>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</si>
  <si>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</si>
  <si>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</si>
  <si>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</si>
  <si>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</si>
  <si>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</si>
  <si>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</si>
  <si>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</si>
  <si>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</si>
  <si>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</si>
  <si>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</si>
  <si>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</si>
  <si>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</si>
  <si>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</si>
  <si>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</si>
  <si>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</si>
  <si>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</si>
  <si>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</si>
  <si>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</si>
  <si>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</si>
  <si>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</si>
  <si>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</si>
  <si>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</si>
  <si>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</si>
  <si>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</si>
  <si>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</si>
  <si>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</si>
  <si>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</si>
  <si>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</si>
  <si>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</si>
  <si>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静岡県小山町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</si>
  <si>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</si>
  <si>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</si>
  <si>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</si>
  <si>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</si>
  <si>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</si>
  <si>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</si>
  <si>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</si>
  <si>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</si>
  <si>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</si>
  <si>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</si>
  <si>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</si>
  <si>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</si>
  <si>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</si>
  <si>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</si>
  <si>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</si>
  <si>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</si>
  <si>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</si>
  <si>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</si>
  <si>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</si>
  <si>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</si>
  <si>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</si>
  <si>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</si>
  <si>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</si>
  <si>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</si>
  <si>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</si>
  <si>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</si>
  <si>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</si>
  <si>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</si>
  <si>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</si>
  <si>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</si>
  <si>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</si>
  <si>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</si>
  <si>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</si>
  <si>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</si>
  <si>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</si>
  <si>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</si>
  <si>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</si>
  <si>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</si>
  <si>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</si>
  <si>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</si>
  <si>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</si>
  <si>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</si>
  <si>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</si>
  <si>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</si>
  <si>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</si>
  <si>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</si>
  <si>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</si>
  <si>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</si>
  <si>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</si>
  <si>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</si>
  <si>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</si>
  <si>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</si>
  <si>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</si>
  <si>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</si>
  <si>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</si>
  <si>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</si>
  <si>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</si>
  <si>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</si>
  <si>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</si>
  <si>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</si>
  <si>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</si>
  <si>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</si>
  <si>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</si>
  <si>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</si>
  <si>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</si>
  <si>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</si>
  <si>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</si>
  <si>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</si>
  <si>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</si>
  <si>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</si>
  <si>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</si>
  <si>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</si>
  <si>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</si>
  <si>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</si>
  <si>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</si>
  <si>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</si>
  <si>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</si>
  <si>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</si>
  <si>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</si>
  <si>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</si>
  <si>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</si>
  <si>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</si>
  <si>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</si>
  <si>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</si>
  <si>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</si>
  <si>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</si>
  <si>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</si>
  <si>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</si>
  <si>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</si>
  <si>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</si>
  <si>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</si>
  <si>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</si>
  <si>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</si>
  <si>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</si>
  <si>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</si>
  <si>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</si>
  <si>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</si>
  <si>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</si>
  <si>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</si>
  <si>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</si>
  <si>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</si>
  <si>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</si>
  <si>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</si>
  <si>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</si>
  <si>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</si>
  <si>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</si>
  <si>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</si>
  <si>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</si>
  <si>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</si>
  <si>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</si>
  <si>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</si>
  <si>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</si>
  <si>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</si>
  <si>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</si>
  <si>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</si>
  <si>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</si>
  <si>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</si>
  <si>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その他</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</si>
  <si>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</si>
  <si>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</si>
  <si>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</si>
  <si>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</si>
  <si>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</si>
  <si>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</si>
  <si>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</si>
  <si>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</si>
  <si>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</si>
  <si>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</si>
  <si>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</si>
  <si>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</si>
  <si>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</si>
  <si>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</si>
  <si>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</si>
  <si>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</si>
  <si>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</si>
  <si>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</si>
  <si>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</si>
  <si>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</si>
  <si>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</si>
  <si>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</si>
  <si>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</si>
  <si>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</si>
  <si>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</si>
  <si>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</si>
  <si>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</si>
  <si>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</si>
  <si>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</si>
  <si>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</si>
  <si>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</si>
  <si>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</si>
  <si>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</si>
  <si>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</si>
  <si>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静岡県小山町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</si>
  <si>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</si>
  <si>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</si>
  <si>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</si>
  <si>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</si>
  <si>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</si>
  <si>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</si>
  <si>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</si>
  <si>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</si>
  <si>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</si>
  <si>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</si>
  <si>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</si>
  <si>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</si>
  <si>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</si>
  <si>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</si>
  <si>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</si>
  <si>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</si>
  <si>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</si>
  <si>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</si>
  <si>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</si>
  <si>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</si>
  <si>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育英奨学資金特別会計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</si>
  <si>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</si>
  <si>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</si>
  <si>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</si>
  <si>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</si>
  <si>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</si>
  <si>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</si>
  <si>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</si>
  <si>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</si>
  <si>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</si>
  <si>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</si>
  <si>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</si>
  <si>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</si>
  <si>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</si>
  <si>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</si>
  <si>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</si>
  <si>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</si>
  <si>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</si>
  <si>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</si>
  <si>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</si>
  <si>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</si>
  <si>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</si>
  <si>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</si>
  <si>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木質バイオマス発電事業特別会計</t>
    <phoneticPr fontId="5"/>
  </si>
  <si>
    <t>法非適用企業</t>
    <phoneticPr fontId="5"/>
  </si>
  <si>
    <t>温泉供給事業特別会計</t>
    <phoneticPr fontId="5"/>
  </si>
  <si>
    <t>新産業集積エリア造成事業特別会計</t>
    <phoneticPr fontId="5"/>
  </si>
  <si>
    <t>上野工業団地造成事業特別会計</t>
    <phoneticPr fontId="5"/>
  </si>
  <si>
    <t>小山ＰＡ周辺開発事業特別会計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</si>
  <si>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</si>
  <si>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</si>
  <si>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</si>
  <si>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</si>
  <si>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</si>
  <si>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</si>
  <si>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</si>
  <si>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</si>
  <si>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</si>
  <si>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</si>
  <si>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</si>
  <si>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</si>
  <si>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</si>
  <si>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</si>
  <si>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</si>
  <si>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</si>
  <si>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</si>
  <si>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</si>
  <si>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</si>
  <si>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</si>
  <si>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</si>
  <si>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</si>
  <si>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</si>
  <si>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</si>
  <si>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</si>
  <si>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</si>
  <si>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</si>
  <si>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</si>
  <si>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</si>
  <si>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</si>
  <si>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</si>
  <si>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</si>
  <si>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</si>
  <si>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</si>
  <si>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</si>
  <si>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</si>
  <si>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</si>
  <si>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</si>
  <si>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</si>
  <si>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</si>
  <si>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</si>
  <si>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</si>
  <si>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</si>
  <si>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</si>
  <si>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</si>
  <si>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</si>
  <si>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</si>
  <si>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</si>
  <si>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</si>
  <si>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</si>
  <si>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</si>
  <si>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</si>
  <si>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</si>
  <si>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</si>
  <si>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</si>
  <si>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</si>
  <si>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</si>
  <si>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</si>
  <si>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</si>
  <si>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</si>
  <si>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</si>
  <si>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</si>
  <si>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</si>
  <si>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</si>
  <si>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</si>
  <si>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</si>
  <si>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</si>
  <si>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</si>
  <si>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</si>
  <si>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</si>
  <si>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</si>
  <si>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</si>
  <si>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</si>
  <si>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</si>
  <si>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</si>
  <si>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</si>
  <si>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</si>
  <si>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</si>
  <si>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</si>
  <si>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</si>
  <si>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</si>
  <si>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</si>
  <si>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</si>
  <si>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</si>
  <si>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</si>
  <si>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</si>
  <si>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</si>
  <si>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</si>
  <si>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</si>
  <si>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</si>
  <si>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</si>
  <si>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</si>
  <si>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</si>
  <si>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</si>
  <si>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</si>
  <si>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</si>
  <si>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</si>
  <si>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</si>
  <si>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</si>
  <si>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</si>
  <si>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</si>
  <si>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</si>
  <si>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</si>
  <si>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</si>
  <si>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</si>
  <si>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</si>
  <si>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</si>
  <si>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</si>
  <si>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</si>
  <si>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</si>
  <si>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</si>
  <si>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</si>
  <si>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</si>
  <si>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</si>
  <si>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</si>
  <si>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</si>
  <si>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</si>
  <si>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</si>
  <si>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</si>
  <si>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</si>
  <si>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</si>
  <si>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</si>
  <si>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</si>
  <si>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</si>
  <si>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</si>
  <si>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</si>
  <si>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</si>
  <si>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</si>
  <si>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</si>
  <si>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</si>
  <si>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</si>
  <si>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</si>
  <si>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</si>
  <si>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</si>
  <si>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</si>
  <si>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</si>
  <si>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</si>
  <si>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</si>
  <si>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</si>
  <si>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</si>
  <si>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</si>
  <si>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</si>
  <si>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</si>
  <si>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</si>
  <si>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</si>
  <si>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6.21</t>
  </si>
  <si>
    <t>木質バイオマス発電事業特別会計</t>
  </si>
  <si>
    <t>▲ 0.14</t>
  </si>
  <si>
    <t>▲ 0.04</t>
  </si>
  <si>
    <t>新産業集積エリア造成事業特別会計</t>
  </si>
  <si>
    <t>一般会計</t>
  </si>
  <si>
    <t>国民健康保険特別会計</t>
  </si>
  <si>
    <t>水道事業会計</t>
  </si>
  <si>
    <t>介護保険特別会計</t>
  </si>
  <si>
    <t>宅地造成事業特別会計</t>
  </si>
  <si>
    <t>温泉供給事業特別会計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</si>
  <si>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</si>
  <si>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</si>
  <si>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</si>
  <si>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</si>
  <si>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</si>
  <si>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</si>
  <si>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</si>
  <si>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</si>
  <si>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御殿場市・小山町広域行政組合</t>
    <rPh sb="0" eb="4">
      <t>ゴテンバシ</t>
    </rPh>
    <rPh sb="5" eb="8">
      <t>オヤマチョウ</t>
    </rPh>
    <rPh sb="8" eb="10">
      <t>コウイキ</t>
    </rPh>
    <rPh sb="10" eb="12">
      <t>ギョウセイ</t>
    </rPh>
    <rPh sb="12" eb="14">
      <t>クミアイ</t>
    </rPh>
    <phoneticPr fontId="2"/>
  </si>
  <si>
    <t>-</t>
    <phoneticPr fontId="2"/>
  </si>
  <si>
    <t>駿豆学園管理組合</t>
    <rPh sb="0" eb="2">
      <t>スンズ</t>
    </rPh>
    <rPh sb="2" eb="4">
      <t>ガクエン</t>
    </rPh>
    <rPh sb="4" eb="6">
      <t>カンリ</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</si>
  <si>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</si>
  <si>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</si>
  <si>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静岡県地方税滞納整理組合</t>
    <rPh sb="0" eb="3">
      <t>シズオカケン</t>
    </rPh>
    <rPh sb="3" eb="6">
      <t>チホウゼイ</t>
    </rPh>
    <rPh sb="6" eb="8">
      <t>タイノウ</t>
    </rPh>
    <rPh sb="8" eb="10">
      <t>セイリ</t>
    </rPh>
    <rPh sb="10" eb="12">
      <t>クミアイ</t>
    </rPh>
    <phoneticPr fontId="2"/>
  </si>
  <si>
    <t>静岡県後期高齢者医療広域組合</t>
    <rPh sb="0" eb="3">
      <t>シズオカケン</t>
    </rPh>
    <rPh sb="3" eb="5">
      <t>コウキ</t>
    </rPh>
    <rPh sb="5" eb="8">
      <t>コウレイシャ</t>
    </rPh>
    <rPh sb="8" eb="10">
      <t>イリョウ</t>
    </rPh>
    <rPh sb="10" eb="12">
      <t>コウイキ</t>
    </rPh>
    <rPh sb="12" eb="14">
      <t>クミアイ</t>
    </rPh>
    <phoneticPr fontId="2"/>
  </si>
  <si>
    <t>静岡県後期高齢者医療広域組合（事業会計分）</t>
    <rPh sb="0" eb="3">
      <t>シズオカケン</t>
    </rPh>
    <rPh sb="3" eb="5">
      <t>コウキ</t>
    </rPh>
    <rPh sb="5" eb="8">
      <t>コウレイシャ</t>
    </rPh>
    <rPh sb="8" eb="10">
      <t>イリョウ</t>
    </rPh>
    <rPh sb="10" eb="12">
      <t>コウイキ</t>
    </rPh>
    <rPh sb="12" eb="14">
      <t>クミアイ</t>
    </rPh>
    <rPh sb="15" eb="17">
      <t>ジギョウ</t>
    </rPh>
    <rPh sb="17" eb="19">
      <t>カイケイ</t>
    </rPh>
    <rPh sb="19" eb="20">
      <t>ブン</t>
    </rPh>
    <phoneticPr fontId="2"/>
  </si>
  <si>
    <t>○</t>
    <phoneticPr fontId="2"/>
  </si>
  <si>
    <t>御殿場市小山町土地開発公社</t>
    <phoneticPr fontId="2"/>
  </si>
  <si>
    <t>総合計画推進基金</t>
    <rPh sb="0" eb="2">
      <t>ソウゴウ</t>
    </rPh>
    <rPh sb="2" eb="4">
      <t>ケイカク</t>
    </rPh>
    <rPh sb="4" eb="6">
      <t>スイシン</t>
    </rPh>
    <rPh sb="6" eb="8">
      <t>キキン</t>
    </rPh>
    <phoneticPr fontId="5"/>
  </si>
  <si>
    <t>教育振興基金</t>
    <rPh sb="0" eb="2">
      <t>キョウイク</t>
    </rPh>
    <rPh sb="2" eb="4">
      <t>シンコウ</t>
    </rPh>
    <rPh sb="4" eb="6">
      <t>キキン</t>
    </rPh>
    <phoneticPr fontId="5"/>
  </si>
  <si>
    <t>文化財保護基金</t>
    <rPh sb="0" eb="3">
      <t>ブンカザイ</t>
    </rPh>
    <rPh sb="3" eb="5">
      <t>ホゴ</t>
    </rPh>
    <rPh sb="5" eb="7">
      <t>キキン</t>
    </rPh>
    <phoneticPr fontId="5"/>
  </si>
  <si>
    <t>庁舎建設基金</t>
    <rPh sb="0" eb="2">
      <t>チョウシャ</t>
    </rPh>
    <rPh sb="2" eb="4">
      <t>ケンセツ</t>
    </rPh>
    <rPh sb="4" eb="6">
      <t>キキン</t>
    </rPh>
    <phoneticPr fontId="5"/>
  </si>
  <si>
    <t>須走地域振興事業基金</t>
    <rPh sb="0" eb="2">
      <t>スバシリ</t>
    </rPh>
    <rPh sb="2" eb="4">
      <t>チイキ</t>
    </rPh>
    <rPh sb="4" eb="6">
      <t>シンコウ</t>
    </rPh>
    <rPh sb="6" eb="8">
      <t>ジギョウ</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</si>
  <si>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</si>
  <si>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</si>
  <si>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</si>
  <si>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</si>
  <si>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</si>
  <si>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</si>
  <si>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</si>
  <si>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</si>
  <si>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</si>
  <si>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</si>
  <si>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</si>
  <si>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</si>
  <si>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充当可能財源等の大部分を占めるふるさと寄附金を原資とした基金は、昨年度に比べ減少しているものの、充当可能財源等が将来負担額を上回るため、昨年度に引き続き将来負担比率は算定されなかった。
また元利償還金の減少等により、実質公債費比率は減少している。
今後も引き続き新規発行債の抑制及び財政調整基金の積み立てに努める。</t>
    <rPh sb="38" eb="40">
      <t>ゲンショウ</t>
    </rPh>
    <rPh sb="95" eb="97">
      <t>ガンリ</t>
    </rPh>
    <rPh sb="97" eb="100">
      <t>ショウカンキン</t>
    </rPh>
    <rPh sb="101" eb="103">
      <t>ゲンショウ</t>
    </rPh>
    <rPh sb="103" eb="104">
      <t>トウ</t>
    </rPh>
    <rPh sb="108" eb="110">
      <t>ジッシツ</t>
    </rPh>
    <rPh sb="110" eb="113">
      <t>コウサイヒ</t>
    </rPh>
    <rPh sb="113" eb="115">
      <t>ヒリツ</t>
    </rPh>
    <rPh sb="116" eb="118">
      <t>ゲンショウ</t>
    </rPh>
    <rPh sb="124" eb="126">
      <t>コンゴ</t>
    </rPh>
    <rPh sb="127" eb="128">
      <t>ヒ</t>
    </rPh>
    <rPh sb="129" eb="130">
      <t>ツヅ</t>
    </rPh>
    <rPh sb="131" eb="133">
      <t>シンキ</t>
    </rPh>
    <rPh sb="133" eb="135">
      <t>ハッコウ</t>
    </rPh>
    <rPh sb="135" eb="136">
      <t>サイ</t>
    </rPh>
    <rPh sb="137" eb="139">
      <t>ヨクセイ</t>
    </rPh>
    <rPh sb="139" eb="140">
      <t>オヨ</t>
    </rPh>
    <rPh sb="141" eb="143">
      <t>ザイセイ</t>
    </rPh>
    <rPh sb="143" eb="145">
      <t>チョウセイ</t>
    </rPh>
    <rPh sb="145" eb="147">
      <t>キキン</t>
    </rPh>
    <rPh sb="148" eb="149">
      <t>ツ</t>
    </rPh>
    <rPh sb="150" eb="151">
      <t>タ</t>
    </rPh>
    <rPh sb="153" eb="154">
      <t>ツト</t>
    </rPh>
    <phoneticPr fontId="5"/>
  </si>
  <si>
    <t>充当可能財源等の大部分を占めるふるさと寄附金を原資とした基金は、昨年度に比べ減少しているものの、充当可能財源等が将来負担額を上回るため、昨年度に引き続き将来負担比率は算定されなかった。有形固定資産減価償却率については、類似団体内平均値と比べ低い水準で推移しているものの、施設によっては老朽化が進んでいるものもある。
今後は減少していく見込みである基金を計画的に活用し、施設の老朽化対策を進めていく必要がある。</t>
    <rPh sb="19" eb="22">
      <t>キフキン</t>
    </rPh>
    <rPh sb="23" eb="25">
      <t>ゲンシ</t>
    </rPh>
    <rPh sb="28" eb="30">
      <t>キキン</t>
    </rPh>
    <rPh sb="32" eb="35">
      <t>サクネンド</t>
    </rPh>
    <rPh sb="36" eb="37">
      <t>クラ</t>
    </rPh>
    <rPh sb="38" eb="40">
      <t>ゲンショウ</t>
    </rPh>
    <rPh sb="48" eb="50">
      <t>ジュウトウ</t>
    </rPh>
    <rPh sb="50" eb="52">
      <t>カノウ</t>
    </rPh>
    <rPh sb="52" eb="54">
      <t>ザイゲン</t>
    </rPh>
    <rPh sb="54" eb="55">
      <t>トウ</t>
    </rPh>
    <rPh sb="56" eb="58">
      <t>ショウライ</t>
    </rPh>
    <rPh sb="58" eb="60">
      <t>フタン</t>
    </rPh>
    <rPh sb="60" eb="61">
      <t>ガク</t>
    </rPh>
    <rPh sb="62" eb="64">
      <t>ウワマワ</t>
    </rPh>
    <rPh sb="68" eb="71">
      <t>サクネンド</t>
    </rPh>
    <rPh sb="72" eb="73">
      <t>ヒ</t>
    </rPh>
    <rPh sb="74" eb="75">
      <t>ツヅ</t>
    </rPh>
    <rPh sb="76" eb="78">
      <t>ショウライ</t>
    </rPh>
    <rPh sb="78" eb="80">
      <t>フタン</t>
    </rPh>
    <rPh sb="80" eb="82">
      <t>ヒリツ</t>
    </rPh>
    <rPh sb="83" eb="85">
      <t>サンテイ</t>
    </rPh>
    <rPh sb="109" eb="111">
      <t>ルイジ</t>
    </rPh>
    <rPh sb="111" eb="113">
      <t>ダンタイ</t>
    </rPh>
    <rPh sb="113" eb="114">
      <t>ナイ</t>
    </rPh>
    <rPh sb="114" eb="117">
      <t>ヘイキンチ</t>
    </rPh>
    <rPh sb="118" eb="119">
      <t>クラ</t>
    </rPh>
    <rPh sb="122" eb="124">
      <t>スイジュン</t>
    </rPh>
    <rPh sb="125" eb="127">
      <t>スイイ</t>
    </rPh>
    <rPh sb="135" eb="137">
      <t>シセツ</t>
    </rPh>
    <rPh sb="142" eb="145">
      <t>ロウキュウカ</t>
    </rPh>
    <rPh sb="146" eb="147">
      <t>スス</t>
    </rPh>
    <rPh sb="158" eb="160">
      <t>コンゴ</t>
    </rPh>
    <rPh sb="161" eb="163">
      <t>ゲンショウ</t>
    </rPh>
    <rPh sb="167" eb="169">
      <t>ミコ</t>
    </rPh>
    <rPh sb="173" eb="175">
      <t>キキン</t>
    </rPh>
    <rPh sb="176" eb="179">
      <t>ケイカクテキ</t>
    </rPh>
    <rPh sb="180" eb="182">
      <t>カツヨウ</t>
    </rPh>
    <rPh sb="184" eb="186">
      <t>シセツ</t>
    </rPh>
    <rPh sb="187" eb="190">
      <t>ロウキュウカ</t>
    </rPh>
    <rPh sb="190" eb="192">
      <t>タイサク</t>
    </rPh>
    <rPh sb="193" eb="194">
      <t>スス</t>
    </rPh>
    <rPh sb="198" eb="20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</si>
</sst>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D517-4744-B71D-84CD7E193F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80175</c:v>
                </c:pt>
                <c:pt idx="1">
                  <c:v>96257</c:v>
                </c:pt>
                <c:pt idx="2">
                  <c:v>145122</c:v>
                </c:pt>
                <c:pt idx="3">
                  <c:v>182954</c:v>
                </c:pt>
                <c:pt idx="4">
                  <c:v>268579</c:v>
                </c:pt>
              </c:numCache>
            </c:numRef>
          </c:val>
          <c:smooth val="0"/>
          <c:extLst>
            <c:ext xmlns:c16="http://schemas.microsoft.com/office/drawing/2014/chart" uri="{C3380CC4-5D6E-409C-BE32-E72D297353CC}">
              <c16:uniqueId val="{00000001-D517-4744-B71D-84CD7E193F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6.47</c:v>
                </c:pt>
                <c:pt idx="1">
                  <c:v>7.08</c:v>
                </c:pt>
                <c:pt idx="2">
                  <c:v>9.24</c:v>
                </c:pt>
                <c:pt idx="3">
                  <c:v>11.2</c:v>
                </c:pt>
                <c:pt idx="4">
                  <c:v>9.9</c:v>
                </c:pt>
              </c:numCache>
            </c:numRef>
          </c:val>
          <c:extLst>
            <c:ext xmlns:c16="http://schemas.microsoft.com/office/drawing/2014/chart" uri="{C3380CC4-5D6E-409C-BE32-E72D297353CC}">
              <c16:uniqueId val="{00000000-CDB5-4C3D-8C6E-4E4E346FE8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11.52</c:v>
                </c:pt>
                <c:pt idx="1">
                  <c:v>11.39</c:v>
                </c:pt>
                <c:pt idx="2">
                  <c:v>11.98</c:v>
                </c:pt>
                <c:pt idx="3">
                  <c:v>13.8</c:v>
                </c:pt>
                <c:pt idx="4">
                  <c:v>8.82</c:v>
                </c:pt>
              </c:numCache>
            </c:numRef>
          </c:val>
          <c:extLst>
            <c:ext xmlns:c16="http://schemas.microsoft.com/office/drawing/2014/chart" uri="{C3380CC4-5D6E-409C-BE32-E72D297353CC}">
              <c16:uniqueId val="{00000001-CDB5-4C3D-8C6E-4E4E346FE8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8.02</c:v>
                </c:pt>
                <c:pt idx="1">
                  <c:v>0.33</c:v>
                </c:pt>
                <c:pt idx="2">
                  <c:v>3.03</c:v>
                </c:pt>
                <c:pt idx="3">
                  <c:v>4.13</c:v>
                </c:pt>
                <c:pt idx="4">
                  <c:v>-6.21</c:v>
                </c:pt>
              </c:numCache>
            </c:numRef>
          </c:val>
          <c:smooth val="0"/>
          <c:extLst>
            <c:ext xmlns:c16="http://schemas.microsoft.com/office/drawing/2014/chart" uri="{C3380CC4-5D6E-409C-BE32-E72D297353CC}">
              <c16:uniqueId val="{00000002-CDB5-4C3D-8C6E-4E4E346FE8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0.16</c:v>
                </c:pt>
                <c:pt idx="4">
                  <c:v>#N/A</c:v>
                </c:pt>
                <c:pt idx="5">
                  <c:v>0.1</c:v>
                </c:pt>
                <c:pt idx="6">
                  <c:v>#N/A</c:v>
                </c:pt>
                <c:pt idx="7">
                  <c:v>1.73</c:v>
                </c:pt>
                <c:pt idx="8">
                  <c:v>#N/A</c:v>
                </c:pt>
                <c:pt idx="9">
                  <c:v>0.08</c:v>
                </c:pt>
              </c:numCache>
            </c:numRef>
          </c:val>
          <c:extLst>
            <c:ext xmlns:c16="http://schemas.microsoft.com/office/drawing/2014/chart" uri="{C3380CC4-5D6E-409C-BE32-E72D297353CC}">
              <c16:uniqueId val="{00000000-E00D-42EF-AD41-08C09607E4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0D-42EF-AD41-08C09607E490}"/>
            </c:ext>
          </c:extLst>
        </c:ser>
        <c:ser>
          <c:idx val="2"/>
          <c:order val="2"/>
          <c:tx>
            <c:strRef>
              <c:f>データシート!$A$29</c:f>
              <c:strCache>
                <c:ptCount val="1"/>
                <c:pt idx="0">
                  <c:v>温泉供給事業特別会計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0.05</c:v>
                </c:pt>
                <c:pt idx="8">
                  <c:v>#N/A</c:v>
                </c:pt>
                <c:pt idx="9">
                  <c:v>0.05</c:v>
                </c:pt>
              </c:numCache>
            </c:numRef>
          </c:val>
          <c:extLst>
            <c:ext xmlns:c16="http://schemas.microsoft.com/office/drawing/2014/chart" uri="{C3380CC4-5D6E-409C-BE32-E72D297353CC}">
              <c16:uniqueId val="{00000002-E00D-42EF-AD41-08C09607E490}"/>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2.4</c:v>
                </c:pt>
              </c:numCache>
            </c:numRef>
          </c:val>
          <c:extLst>
            <c:ext xmlns:c16="http://schemas.microsoft.com/office/drawing/2014/chart" uri="{C3380CC4-5D6E-409C-BE32-E72D297353CC}">
              <c16:uniqueId val="{00000003-E00D-42EF-AD41-08C09607E49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1.43</c:v>
                </c:pt>
                <c:pt idx="2">
                  <c:v>#N/A</c:v>
                </c:pt>
                <c:pt idx="3">
                  <c:v>0.98</c:v>
                </c:pt>
                <c:pt idx="4">
                  <c:v>#N/A</c:v>
                </c:pt>
                <c:pt idx="5">
                  <c:v>1.96</c:v>
                </c:pt>
                <c:pt idx="6">
                  <c:v>#N/A</c:v>
                </c:pt>
                <c:pt idx="7">
                  <c:v>1.76</c:v>
                </c:pt>
                <c:pt idx="8">
                  <c:v>#N/A</c:v>
                </c:pt>
                <c:pt idx="9">
                  <c:v>2.69</c:v>
                </c:pt>
              </c:numCache>
            </c:numRef>
          </c:val>
          <c:extLst>
            <c:ext xmlns:c16="http://schemas.microsoft.com/office/drawing/2014/chart" uri="{C3380CC4-5D6E-409C-BE32-E72D297353CC}">
              <c16:uniqueId val="{00000004-E00D-42EF-AD41-08C09607E490}"/>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7.15</c:v>
                </c:pt>
                <c:pt idx="2">
                  <c:v>#N/A</c:v>
                </c:pt>
                <c:pt idx="3">
                  <c:v>6.48</c:v>
                </c:pt>
                <c:pt idx="4">
                  <c:v>#N/A</c:v>
                </c:pt>
                <c:pt idx="5">
                  <c:v>1.71</c:v>
                </c:pt>
                <c:pt idx="6">
                  <c:v>#N/A</c:v>
                </c:pt>
                <c:pt idx="7">
                  <c:v>2.2000000000000002</c:v>
                </c:pt>
                <c:pt idx="8">
                  <c:v>#N/A</c:v>
                </c:pt>
                <c:pt idx="9">
                  <c:v>2.94</c:v>
                </c:pt>
              </c:numCache>
            </c:numRef>
          </c:val>
          <c:extLst>
            <c:ext xmlns:c16="http://schemas.microsoft.com/office/drawing/2014/chart" uri="{C3380CC4-5D6E-409C-BE32-E72D297353CC}">
              <c16:uniqueId val="{00000005-E00D-42EF-AD41-08C09607E49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4.76</c:v>
                </c:pt>
                <c:pt idx="2">
                  <c:v>#N/A</c:v>
                </c:pt>
                <c:pt idx="3">
                  <c:v>3.64</c:v>
                </c:pt>
                <c:pt idx="4">
                  <c:v>#N/A</c:v>
                </c:pt>
                <c:pt idx="5">
                  <c:v>4.22</c:v>
                </c:pt>
                <c:pt idx="6">
                  <c:v>#N/A</c:v>
                </c:pt>
                <c:pt idx="7">
                  <c:v>3.62</c:v>
                </c:pt>
                <c:pt idx="8">
                  <c:v>#N/A</c:v>
                </c:pt>
                <c:pt idx="9">
                  <c:v>3.07</c:v>
                </c:pt>
              </c:numCache>
            </c:numRef>
          </c:val>
          <c:extLst>
            <c:ext xmlns:c16="http://schemas.microsoft.com/office/drawing/2014/chart" uri="{C3380CC4-5D6E-409C-BE32-E72D297353CC}">
              <c16:uniqueId val="{00000006-E00D-42EF-AD41-08C09607E49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6.46</c:v>
                </c:pt>
                <c:pt idx="2">
                  <c:v>#N/A</c:v>
                </c:pt>
                <c:pt idx="3">
                  <c:v>7.05</c:v>
                </c:pt>
                <c:pt idx="4">
                  <c:v>#N/A</c:v>
                </c:pt>
                <c:pt idx="5">
                  <c:v>9.2100000000000009</c:v>
                </c:pt>
                <c:pt idx="6">
                  <c:v>#N/A</c:v>
                </c:pt>
                <c:pt idx="7">
                  <c:v>9.5299999999999994</c:v>
                </c:pt>
                <c:pt idx="8">
                  <c:v>#N/A</c:v>
                </c:pt>
                <c:pt idx="9">
                  <c:v>9.8699999999999992</c:v>
                </c:pt>
              </c:numCache>
            </c:numRef>
          </c:val>
          <c:extLst>
            <c:ext xmlns:c16="http://schemas.microsoft.com/office/drawing/2014/chart" uri="{C3380CC4-5D6E-409C-BE32-E72D297353CC}">
              <c16:uniqueId val="{00000007-E00D-42EF-AD41-08C09607E490}"/>
            </c:ext>
          </c:extLst>
        </c:ser>
        <c:ser>
          <c:idx val="8"/>
          <c:order val="8"/>
          <c:tx>
            <c:strRef>
              <c:f>データシート!$A$35</c:f>
              <c:strCache>
                <c:ptCount val="1"/>
                <c:pt idx="0">
                  <c:v>新産業集積エリア造成事業特別会計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0.01</c:v>
                </c:pt>
                <c:pt idx="2">
                  <c:v>#N/A</c:v>
                </c:pt>
                <c:pt idx="3">
                  <c:v>0.01</c:v>
                </c:pt>
                <c:pt idx="4">
                  <c:v>#N/A</c:v>
                </c:pt>
                <c:pt idx="5">
                  <c:v>0.14000000000000001</c:v>
                </c:pt>
                <c:pt idx="6">
                  <c:v>#N/A</c:v>
                </c:pt>
                <c:pt idx="7">
                  <c:v>0.05</c:v>
                </c:pt>
                <c:pt idx="8">
                  <c:v>#N/A</c:v>
                </c:pt>
                <c:pt idx="9">
                  <c:v>14.08</c:v>
                </c:pt>
              </c:numCache>
            </c:numRef>
          </c:val>
          <c:extLst>
            <c:ext xmlns:c16="http://schemas.microsoft.com/office/drawing/2014/chart" uri="{C3380CC4-5D6E-409C-BE32-E72D297353CC}">
              <c16:uniqueId val="{00000008-E00D-42EF-AD41-08C09607E490}"/>
            </c:ext>
          </c:extLst>
        </c:ser>
        <c:ser>
          <c:idx val="9"/>
          <c:order val="9"/>
          <c:tx>
            <c:strRef>
              <c:f>データシート!$A$36</c:f>
              <c:strCache>
                <c:ptCount val="1"/>
                <c:pt idx="0">
                  <c:v>木質バイオマス発電事業特別会計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0</c:v>
                </c:pt>
                <c:pt idx="6">
                  <c:v>0.14000000000000001</c:v>
                </c:pt>
                <c:pt idx="7">
                  <c:v>#N/A</c:v>
                </c:pt>
                <c:pt idx="8">
                  <c:v>0.04</c:v>
                </c:pt>
                <c:pt idx="9">
                  <c:v>#N/A</c:v>
                </c:pt>
              </c:numCache>
            </c:numRef>
          </c:val>
          <c:extLst>
            <c:ext xmlns:c16="http://schemas.microsoft.com/office/drawing/2014/chart" uri="{C3380CC4-5D6E-409C-BE32-E72D297353CC}">
              <c16:uniqueId val="{00000009-E00D-42EF-AD41-08C09607E4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536</c:v>
                </c:pt>
                <c:pt idx="5">
                  <c:v>552</c:v>
                </c:pt>
                <c:pt idx="8">
                  <c:v>569</c:v>
                </c:pt>
                <c:pt idx="11">
                  <c:v>569</c:v>
                </c:pt>
                <c:pt idx="14">
                  <c:v>567</c:v>
                </c:pt>
              </c:numCache>
            </c:numRef>
          </c:val>
          <c:extLst>
            <c:ext xmlns:c16="http://schemas.microsoft.com/office/drawing/2014/chart" uri="{C3380CC4-5D6E-409C-BE32-E72D297353CC}">
              <c16:uniqueId val="{00000000-68F7-468D-9B59-E92438D3EA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F7-468D-9B59-E92438D3EA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F7-468D-9B59-E92438D3EA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c:v>
                </c:pt>
                <c:pt idx="3">
                  <c:v>32</c:v>
                </c:pt>
                <c:pt idx="6">
                  <c:v>29</c:v>
                </c:pt>
                <c:pt idx="9">
                  <c:v>30</c:v>
                </c:pt>
                <c:pt idx="12">
                  <c:v>28</c:v>
                </c:pt>
              </c:numCache>
            </c:numRef>
          </c:val>
          <c:extLst>
            <c:ext xmlns:c16="http://schemas.microsoft.com/office/drawing/2014/chart" uri="{C3380CC4-5D6E-409C-BE32-E72D297353CC}">
              <c16:uniqueId val="{00000003-68F7-468D-9B59-E92438D3EA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c:v>
                </c:pt>
                <c:pt idx="3">
                  <c:v>51</c:v>
                </c:pt>
                <c:pt idx="6">
                  <c:v>69</c:v>
                </c:pt>
                <c:pt idx="9">
                  <c:v>50</c:v>
                </c:pt>
                <c:pt idx="12">
                  <c:v>51</c:v>
                </c:pt>
              </c:numCache>
            </c:numRef>
          </c:val>
          <c:extLst>
            <c:ext xmlns:c16="http://schemas.microsoft.com/office/drawing/2014/chart" uri="{C3380CC4-5D6E-409C-BE32-E72D297353CC}">
              <c16:uniqueId val="{00000004-68F7-468D-9B59-E92438D3EA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F7-468D-9B59-E92438D3EA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F7-468D-9B59-E92438D3EA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897</c:v>
                </c:pt>
                <c:pt idx="3">
                  <c:v>890</c:v>
                </c:pt>
                <c:pt idx="6">
                  <c:v>890</c:v>
                </c:pt>
                <c:pt idx="9">
                  <c:v>874</c:v>
                </c:pt>
                <c:pt idx="12">
                  <c:v>873</c:v>
                </c:pt>
              </c:numCache>
            </c:numRef>
          </c:val>
          <c:extLst>
            <c:ext xmlns:c16="http://schemas.microsoft.com/office/drawing/2014/chart" uri="{C3380CC4-5D6E-409C-BE32-E72D297353CC}">
              <c16:uniqueId val="{00000007-68F7-468D-9B59-E92438D3EA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456</c:v>
                </c:pt>
                <c:pt idx="2">
                  <c:v>#N/A</c:v>
                </c:pt>
                <c:pt idx="3">
                  <c:v>#N/A</c:v>
                </c:pt>
                <c:pt idx="4">
                  <c:v>421</c:v>
                </c:pt>
                <c:pt idx="5">
                  <c:v>#N/A</c:v>
                </c:pt>
                <c:pt idx="6">
                  <c:v>#N/A</c:v>
                </c:pt>
                <c:pt idx="7">
                  <c:v>419</c:v>
                </c:pt>
                <c:pt idx="8">
                  <c:v>#N/A</c:v>
                </c:pt>
                <c:pt idx="9">
                  <c:v>#N/A</c:v>
                </c:pt>
                <c:pt idx="10">
                  <c:v>385</c:v>
                </c:pt>
                <c:pt idx="11">
                  <c:v>#N/A</c:v>
                </c:pt>
                <c:pt idx="12">
                  <c:v>#N/A</c:v>
                </c:pt>
                <c:pt idx="13">
                  <c:v>385</c:v>
                </c:pt>
                <c:pt idx="14">
                  <c:v>#N/A</c:v>
                </c:pt>
              </c:numCache>
            </c:numRef>
          </c:val>
          <c:smooth val="0"/>
          <c:extLst>
            <c:ext xmlns:c16="http://schemas.microsoft.com/office/drawing/2014/chart" uri="{C3380CC4-5D6E-409C-BE32-E72D297353CC}">
              <c16:uniqueId val="{00000008-68F7-468D-9B59-E92438D3EA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6312</c:v>
                </c:pt>
                <c:pt idx="5">
                  <c:v>6361</c:v>
                </c:pt>
                <c:pt idx="8">
                  <c:v>6446</c:v>
                </c:pt>
                <c:pt idx="11">
                  <c:v>6407</c:v>
                </c:pt>
                <c:pt idx="14">
                  <c:v>6552</c:v>
                </c:pt>
              </c:numCache>
            </c:numRef>
          </c:val>
          <c:extLst>
            <c:ext xmlns:c16="http://schemas.microsoft.com/office/drawing/2014/chart" uri="{C3380CC4-5D6E-409C-BE32-E72D297353CC}">
              <c16:uniqueId val="{00000000-0B68-466A-BDA0-EDAA2472CD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c:v>
                </c:pt>
                <c:pt idx="5">
                  <c:v>11</c:v>
                </c:pt>
                <c:pt idx="8">
                  <c:v>9</c:v>
                </c:pt>
                <c:pt idx="11">
                  <c:v>7</c:v>
                </c:pt>
                <c:pt idx="14">
                  <c:v>5</c:v>
                </c:pt>
              </c:numCache>
            </c:numRef>
          </c:val>
          <c:extLst>
            <c:ext xmlns:c16="http://schemas.microsoft.com/office/drawing/2014/chart" uri="{C3380CC4-5D6E-409C-BE32-E72D297353CC}">
              <c16:uniqueId val="{00000001-0B68-466A-BDA0-EDAA2472CD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1196</c:v>
                </c:pt>
                <c:pt idx="5">
                  <c:v>1706</c:v>
                </c:pt>
                <c:pt idx="8">
                  <c:v>2516</c:v>
                </c:pt>
                <c:pt idx="11">
                  <c:v>10783</c:v>
                </c:pt>
                <c:pt idx="14">
                  <c:v>5785</c:v>
                </c:pt>
              </c:numCache>
            </c:numRef>
          </c:val>
          <c:extLst>
            <c:ext xmlns:c16="http://schemas.microsoft.com/office/drawing/2014/chart" uri="{C3380CC4-5D6E-409C-BE32-E72D297353CC}">
              <c16:uniqueId val="{00000002-0B68-466A-BDA0-EDAA2472CD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68-466A-BDA0-EDAA2472CD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68-466A-BDA0-EDAA2472CD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68-466A-BDA0-EDAA2472CD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2936</c:v>
                </c:pt>
                <c:pt idx="3">
                  <c:v>2792</c:v>
                </c:pt>
                <c:pt idx="6">
                  <c:v>2606</c:v>
                </c:pt>
                <c:pt idx="9">
                  <c:v>2501</c:v>
                </c:pt>
                <c:pt idx="12">
                  <c:v>2542</c:v>
                </c:pt>
              </c:numCache>
            </c:numRef>
          </c:val>
          <c:extLst>
            <c:ext xmlns:c16="http://schemas.microsoft.com/office/drawing/2014/chart" uri="{C3380CC4-5D6E-409C-BE32-E72D297353CC}">
              <c16:uniqueId val="{00000006-0B68-466A-BDA0-EDAA2472CD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242</c:v>
                </c:pt>
                <c:pt idx="3">
                  <c:v>223</c:v>
                </c:pt>
                <c:pt idx="6">
                  <c:v>420</c:v>
                </c:pt>
                <c:pt idx="9">
                  <c:v>388</c:v>
                </c:pt>
                <c:pt idx="12">
                  <c:v>368</c:v>
                </c:pt>
              </c:numCache>
            </c:numRef>
          </c:val>
          <c:extLst>
            <c:ext xmlns:c16="http://schemas.microsoft.com/office/drawing/2014/chart" uri="{C3380CC4-5D6E-409C-BE32-E72D297353CC}">
              <c16:uniqueId val="{00000007-0B68-466A-BDA0-EDAA2472CD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554</c:v>
                </c:pt>
                <c:pt idx="3">
                  <c:v>565</c:v>
                </c:pt>
                <c:pt idx="6">
                  <c:v>632</c:v>
                </c:pt>
                <c:pt idx="9">
                  <c:v>593</c:v>
                </c:pt>
                <c:pt idx="12">
                  <c:v>152</c:v>
                </c:pt>
              </c:numCache>
            </c:numRef>
          </c:val>
          <c:extLst>
            <c:ext xmlns:c16="http://schemas.microsoft.com/office/drawing/2014/chart" uri="{C3380CC4-5D6E-409C-BE32-E72D297353CC}">
              <c16:uniqueId val="{00000008-0B68-466A-BDA0-EDAA2472CD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425</c:v>
                </c:pt>
                <c:pt idx="9">
                  <c:v>340</c:v>
                </c:pt>
                <c:pt idx="12">
                  <c:v>0</c:v>
                </c:pt>
              </c:numCache>
            </c:numRef>
          </c:val>
          <c:extLst>
            <c:ext xmlns:c16="http://schemas.microsoft.com/office/drawing/2014/chart" uri="{C3380CC4-5D6E-409C-BE32-E72D297353CC}">
              <c16:uniqueId val="{00000009-0B68-466A-BDA0-EDAA2472CD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8228</c:v>
                </c:pt>
                <c:pt idx="3">
                  <c:v>8155</c:v>
                </c:pt>
                <c:pt idx="6">
                  <c:v>8154</c:v>
                </c:pt>
                <c:pt idx="9">
                  <c:v>8101</c:v>
                </c:pt>
                <c:pt idx="12">
                  <c:v>8432</c:v>
                </c:pt>
              </c:numCache>
            </c:numRef>
          </c:val>
          <c:extLst>
            <c:ext xmlns:c16="http://schemas.microsoft.com/office/drawing/2014/chart" uri="{C3380CC4-5D6E-409C-BE32-E72D297353CC}">
              <c16:uniqueId val="{0000000A-0B68-466A-BDA0-EDAA2472CD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4438</c:v>
                </c:pt>
                <c:pt idx="2">
                  <c:v>#N/A</c:v>
                </c:pt>
                <c:pt idx="3">
                  <c:v>#N/A</c:v>
                </c:pt>
                <c:pt idx="4">
                  <c:v>3657</c:v>
                </c:pt>
                <c:pt idx="5">
                  <c:v>#N/A</c:v>
                </c:pt>
                <c:pt idx="6">
                  <c:v>#N/A</c:v>
                </c:pt>
                <c:pt idx="7">
                  <c:v>3266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B68-466A-BDA0-EDAA2472CD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642</c:v>
                </c:pt>
                <c:pt idx="1">
                  <c:v>752</c:v>
                </c:pt>
                <c:pt idx="2">
                  <c:v>482</c:v>
                </c:pt>
              </c:numCache>
            </c:numRef>
          </c:val>
          <c:extLst>
            <c:ext xmlns:c16="http://schemas.microsoft.com/office/drawing/2014/chart" uri="{C3380CC4-5D6E-409C-BE32-E72D297353CC}">
              <c16:uniqueId val="{00000000-5FC1-4E53-8A32-E67C62396C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5FC1-4E53-8A32-E67C62396C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1774</c:v>
                </c:pt>
                <c:pt idx="1">
                  <c:v>9871</c:v>
                </c:pt>
                <c:pt idx="2">
                  <c:v>5146</c:v>
                </c:pt>
              </c:numCache>
            </c:numRef>
          </c:val>
          <c:extLst>
            <c:ext xmlns:c16="http://schemas.microsoft.com/office/drawing/2014/chart" uri="{C3380CC4-5D6E-409C-BE32-E72D297353CC}">
              <c16:uniqueId val="{00000002-5FC1-4E53-8A32-E67C62396C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{BAD2D990-5331-4C12-BE79-35CF40EB99C5}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3B3-4167-BDB7-0B6690ABA8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{772FBC5F-C031-4DBD-AA7A-7A040E94AD92}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B3-4167-BDB7-0B6690ABA8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{9B2151B9-73F5-496C-85CD-D6A01E638D42}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B3-4167-BDB7-0B6690ABA8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{1749B44F-E09D-448B-8F36-61EEB8549998}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B3-4167-BDB7-0B6690ABA8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{A174E839-B966-4A39-96C8-1FC5F61E7576}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B3-4167-BDB7-0B6690ABA89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{5BD6A220-9699-4C83-A023-8CF96F07B1DC}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3B3-4167-BDB7-0B6690ABA89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{74B6BAF2-2ED7-4684-9595-DAE14E92F97A}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3B3-4167-BDB7-0B6690ABA89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{E30C6572-A7E8-4A35-BDF9-A069F2F7FF01}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3B3-4167-BDB7-0B6690ABA89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{4B2AA3BC-FDE4-4087-8918-8FC22D76BDF2}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3B3-4167-BDB7-0B6690ABA8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43.5</c:v>
                </c:pt>
                <c:pt idx="24">
                  <c:v>54.7</c:v>
                </c:pt>
                <c:pt idx="32">
                  <c:v>53.1</c:v>
                </c:pt>
              </c:numCache>
            </c:numRef>
          </c:xVal>
          <c:yVal>
            <c:numRef>
              <c:f>公会計指標分析・財政指標組合せ分析表!$BP$51:$DC$51</c:f>
              <c:numCache>
                <c:formatCode>#,##0.0;"▲ "#,##0.0</c:formatCode>
                <c:ptCount val="40"/>
                <c:pt idx="8">
                  <c:v>77.3</c:v>
                </c:pt>
                <c:pt idx="16">
                  <c:v>68.2</c:v>
                </c:pt>
              </c:numCache>
            </c:numRef>
          </c:yVal>
          <c:smooth val="0"/>
          <c:extLst>
            <c:ext xmlns:c16="http://schemas.microsoft.com/office/drawing/2014/chart" uri="{C3380CC4-5D6E-409C-BE32-E72D297353CC}">
              <c16:uniqueId val="{00000009-C3B3-4167-BDB7-0B6690ABA8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{4DE6557D-CA57-4CD6-8288-62865DA7D95C}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3B3-4167-BDB7-0B6690ABA8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{56D31B68-48A8-43A6-9571-9B7B711A90E1}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B3-4167-BDB7-0B6690ABA8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{678218CC-C325-4663-89B6-1FF03B0429A1}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B3-4167-BDB7-0B6690ABA8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{3663C3A0-45C0-4AA6-83EE-01193D0F35BF}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B3-4167-BDB7-0B6690ABA8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{8DE81A55-984C-4559-89BD-15491A2CCC5E}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B3-4167-BDB7-0B6690ABA89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{386D8D7A-55EF-45EF-950D-8F1089E8C78F}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3B3-4167-BDB7-0B6690ABA89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{C8E5A22E-033E-4799-ADED-CBF25E98A067}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3B3-4167-BDB7-0B6690ABA892}"/>
                </c:ext>
              </c:extLst>
            </c:dLbl>
            <c:dLbl>
              <c:idx val="24"/>
              <c:layout>
                <c:manualLayout>
                  <c:x val="-4.144403676083643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{1E63BE9C-2A42-4D53-816A-AFCEA63448E2}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3B3-4167-BDB7-0B6690ABA892}"/>
                </c:ext>
              </c:extLst>
            </c:dLbl>
            <c:dLbl>
              <c:idx val="32"/>
              <c:layout>
                <c:manualLayout>
                  <c:x val="-2.271691435897002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{5962959D-263C-44BE-8290-745F6692000A}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3B3-4167-BDB7-0B6690ABA8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c:ext xmlns:c16="http://schemas.microsoft.com/office/drawing/2014/chart" uri="{C3380CC4-5D6E-409C-BE32-E72D297353CC}">
              <c16:uniqueId val="{00000013-C3B3-4167-BDB7-0B6690ABA892}"/>
            </c:ext>
          </c:extLst>
        </c:ser>
        <c:dLbls>
          <c:showLegendKey val="0"/>
          <c:showVal val="1"/>
          <c:showCatName val="0"/>
          <c:showSerName val="0"/>
          <c:showPercent val="0"/>
          <c:showBubbleSize val="0"/>
        </c:dLbls>
        <c:axId val="46179840"/>
        <c:axId val="46181760"/>
      </c:scatterChart>
      <c:valAx>
        <c:axId val="46179840"/>
        <c:scaling>
          <c:orientation val="minMax"/>
          <c:max val="62"/>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{089CB7C3-5674-4B62-BFFC-668D3D09BAC0}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39C-4EC7-8603-8D7BCFD5C5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{85177A4D-5947-46BC-919C-81312EE612B5}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9C-4EC7-8603-8D7BCFD5C5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{D8DDA90E-376F-40F6-93DD-39118FE82DEE}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9C-4EC7-8603-8D7BCFD5C5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{C236A96B-A255-473C-87E7-46014E5B3AD0}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9C-4EC7-8603-8D7BCFD5C5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{605E6140-1239-4174-8194-34831FAB798F}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9C-4EC7-8603-8D7BCFD5C5D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{88311D05-9C50-43B6-B867-784BB3342EB3}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39C-4EC7-8603-8D7BCFD5C5D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{938C566B-5141-4DE8-85C8-1D7CE10E2F28}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39C-4EC7-8603-8D7BCFD5C5D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{C7B2AAB9-F8BC-453D-9733-C92BE319679F}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39C-4EC7-8603-8D7BCFD5C5D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{51BDC096-63EC-445E-B49C-8DF2E5E6BF01}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39C-4EC7-8603-8D7BCFD5C5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9.1</c:v>
                </c:pt>
                <c:pt idx="16">
                  <c:v>9</c:v>
                </c:pt>
                <c:pt idx="24">
                  <c:v>8.5</c:v>
                </c:pt>
                <c:pt idx="32">
                  <c:v>8.1</c:v>
                </c:pt>
              </c:numCache>
            </c:numRef>
          </c:xVal>
          <c:yVal>
            <c:numRef>
              <c:f>公会計指標分析・財政指標組合せ分析表!$BP$73:$DC$73</c:f>
              <c:numCache>
                <c:formatCode>#,##0.0;"▲ "#,##0.0</c:formatCode>
                <c:ptCount val="40"/>
                <c:pt idx="0">
                  <c:v>92.7</c:v>
                </c:pt>
                <c:pt idx="8">
                  <c:v>77.3</c:v>
                </c:pt>
                <c:pt idx="16">
                  <c:v>68.2</c:v>
                </c:pt>
              </c:numCache>
            </c:numRef>
          </c:yVal>
          <c:smooth val="0"/>
          <c:extLst>
            <c:ext xmlns:c16="http://schemas.microsoft.com/office/drawing/2014/chart" uri="{C3380CC4-5D6E-409C-BE32-E72D297353CC}">
              <c16:uniqueId val="{00000009-A39C-4EC7-8603-8D7BCFD5C5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{D13822B2-70FF-48BB-A9B0-50FF5C2DB6DF}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39C-4EC7-8603-8D7BCFD5C5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{8E1C4E42-CDB1-4F77-8285-7F177A00D3C1}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9C-4EC7-8603-8D7BCFD5C5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{4F0BC6F0-014E-4303-A0F4-739F3E8A8757}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9C-4EC7-8603-8D7BCFD5C5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{1714EA2F-F01A-4F12-9669-4B370C3DDBB1}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9C-4EC7-8603-8D7BCFD5C5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{B6D792CA-C855-45DF-AA9E-019D9240DD2C}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9C-4EC7-8603-8D7BCFD5C5D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{197A2A78-8D36-4948-8E2F-8C21A3331AAD}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39C-4EC7-8603-8D7BCFD5C5D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{A244D1FD-CB27-4F2E-8065-EC484223AC8D}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39C-4EC7-8603-8D7BCFD5C5D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{4313CED1-F905-4CFF-BA0F-A4340E3DFAE8}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39C-4EC7-8603-8D7BCFD5C5D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{F4B903CD-010B-4EE4-83C9-BFF83CD0BA3D}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39C-4EC7-8603-8D7BCFD5C5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A39C-4EC7-8603-8D7BCFD5C5D6}"/>
            </c:ext>
          </c:extLst>
        </c:ser>
        <c:dLbls>
          <c:showLegendKey val="0"/>
          <c:showVal val="1"/>
          <c:showCatName val="0"/>
          <c:showSerName val="0"/>
          <c:showPercent val="0"/>
          <c:showBubbleSize val="0"/>
        </c:dLbls>
        <c:axId val="84219776"/>
        <c:axId val="84234240"/>
      </c:scatterChart>
      <c:valAx>
        <c:axId val="84219776"/>
        <c:scaling>
          <c:orientation val="minMax"/>
          <c:max val="9.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償還の終了と新規起債の抑制により、起債の元利償還金は減少し、平成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年度から令和元年度はほぼ同額となっている。</a:t>
          </a:r>
        </a:p>
        <a:p>
          <a:r>
            <a:rPr kumimoji="1" lang="ja-JP" altLang="en-US" sz="1400">
              <a:latin typeface="ＭＳ ゴシック" pitchFamily="49" charset="-128"/>
              <a:ea typeface="ＭＳ ゴシック" pitchFamily="49" charset="-128"/>
            </a:rPr>
            <a:t> また、公営企業債元利償還金繰入金及び組合等地方債負担金等の額も減少しており、平成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年度から令和元年度はほぼ同額となっている。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また、算入公債費等の額はほぼ同額で推移していることから、実質公債費比率の分子は減少し、平成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年度から令和元年度は同額となっている。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今後、地方債発行額の上限枠設定などに取り組み、新規発行の抑制に努める。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令和元年度は一般会計等に係る地方債の現在高について、都市計画道路整備及び教育施設空調設備整備のための地方債発行により増加した。</a:t>
          </a:r>
        </a:p>
        <a:p>
          <a:r>
            <a:rPr kumimoji="1" lang="ja-JP" altLang="en-US" sz="1400">
              <a:latin typeface="ＭＳ ゴシック" pitchFamily="49" charset="-128"/>
              <a:ea typeface="ＭＳ ゴシック" pitchFamily="49" charset="-128"/>
            </a:rPr>
            <a:t>　また、平成３０年度にふるさと寄附の一部を総合計画推進基金等に積立てたことから、充当可能基金が大幅に増加し、令和元年度に一部取崩を実施したものの、充当可能財源等が将来負担額を上回った。</a:t>
          </a:r>
        </a:p>
        <a:p>
          <a:r>
            <a:rPr kumimoji="1" lang="ja-JP" altLang="en-US" sz="1400">
              <a:latin typeface="ＭＳ ゴシック" pitchFamily="49" charset="-128"/>
              <a:ea typeface="ＭＳ ゴシック" pitchFamily="49" charset="-128"/>
            </a:rPr>
            <a:t>　ふるさと寄附による積立金は、造成した工業団地等への企業立地に対する補助金や重点事業に充てることとしている一方、令和元年度台風災害により財政調整基金を取り崩したため、今後は財政調整基金の計画的な積立てや起債発行額の抑制により、持続可能な財政運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静岡県小山町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までに、ふるさと寄附の使い道に応じて、その他特定目的基金にそれぞれ積み立てを行い、令和元年度についても引き続き実施する予定であったが、ふるさと寄附から除外となったため、新たな積み立ては実施でき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文化財の復原などこれまで課題となっていた重点事業に充てるため、その他特定目的基金をそれぞれ取崩したため、減額となった。さらに、令和元年台風１９号の災害復旧事業に充てるため、財政調整基金を取り崩したため、基金全体が大きく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重点事業として実施している道路整備事業のほか、今後の企業立地に伴う地域産業立地事業費補助金や教育施設整備などに充てることとしており、今後その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災害復旧事業のため財政調整基金の残高は減少したが、災害復旧事業終了後は、標準財政規模の１５％程度（８億円）を目標に、毎年度、計画的に積立てを行っていく。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総合計画推進基金：総合計画に定める重点事業の推進を図るため必要な財源を確保し、堅実な総合計画の実現に資するため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教育振興基金：心豊かな教育の振興、子育て及び教育環境の整備等を行う経費に充てるため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文化財保護基金：町内に所在する文化財の保存及び活用に要する経費に充てるため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庁舎建設基金：小山町役場庁舎の建設又は改築等の実施に要する経費に充てるため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須走地域振興事業基金：須走地域における地域振興事業、基盤整備事業等を行う経費に充てるため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総合計画推進基金：新東名関連町道などの総合計画重点事業に充てるため取崩し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教育振興基金：小中学校ＩＣＴ整備事業、給食費無償化事業及び体育施設修繕などに充てるため取崩し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文化財保護基金：登録文化財改等文化財の復原事業に充てるため取崩し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庁舎建設基金：庁舎建設又は改築等のため庁舎建設基金を積立て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ふるさと寄附の再開後は、寄付者の希望する事業の目的に応じその他特定目的基金に積み立てる。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庁舎建設基金については、庁舎の老朽化に伴う建設又は改築のための負担を平準化するため、毎年度計画的に積み立てを行う。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が見込みよりも増加したため、２億５千万円を積み立てたが、その後台風１９号による災害復旧事業に充てるため、５億２千万円を取り崩し、基金残高は前年に比べ２億７千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標準財政規模の１５％程度（８億円）を目標に、毎年度、計画的に積立てを行っていく。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利息の積立のみ。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18,306
18,076
135.74
18,677,668
17,045,385
541,031
5,462,593
8,431,679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累計額は増加しているが、工業団地造成工事の完了による雨水排水施設や防災施設等及び文化財である森村橋の復原や豊門会館の改修等により、有形固定資産減価償却率の上昇は抑えられ、前年度と同程度となってい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9" name="直線コネクタ 68"/>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0"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1" name="直線コネクタ 70"/>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2"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3" name="直線コネクタ 72"/>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4"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5" name="フローチャート: 判断 74"/>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6" name="フローチャート: 判断 75"/>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7" name="フローチャート: 判断 76"/>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8" name="フローチャート: 判断 77"/>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9" name="フローチャート: 判断 78"/>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161290</xdr:rowOff>
    </xdr:from>
    <xdr:to>
      <xdr:col>23</xdr:col>
      <xdr:colOff>136525</xdr:colOff>
      <xdr:row>29</xdr:row>
      <xdr:rowOff>91440</xdr:rowOff>
    </xdr:to>
    <xdr:sp macro="" textlink="">
      <xdr:nvSpPr>
        <xdr:cNvPr id="85" name="楕円 84"/>
        <xdr:cNvSpPr/>
      </xdr:nvSpPr>
      <xdr:spPr>
        <a:xfrm>
          <a:off x="47117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12717</xdr:rowOff>
    </xdr:from>
    <xdr:ext cx="405111" cy="259045"/>
    <xdr:sp macro="" textlink="">
      <xdr:nvSpPr>
        <xdr:cNvPr id="86" name="有形固定資産減価償却率該当値テキスト"/>
        <xdr:cNvSpPr txBox="1"/>
      </xdr:nvSpPr>
      <xdr:spPr>
        <a:xfrm>
          <a:off x="4813300"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87" name="楕円 86"/>
        <xdr:cNvSpPr/>
      </xdr:nvSpPr>
      <xdr:spPr>
        <a:xfrm>
          <a:off x="4000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40640</xdr:rowOff>
    </xdr:from>
    <xdr:to>
      <xdr:col>23</xdr:col>
      <xdr:colOff>85725</xdr:colOff>
      <xdr:row>29</xdr:row>
      <xdr:rowOff>98213</xdr:rowOff>
    </xdr:to>
    <xdr:cxnSp macro="">
      <xdr:nvCxnSpPr>
        <xdr:cNvPr id="88" name="直線コネクタ 87"/>
        <xdr:cNvCxnSpPr/>
      </xdr:nvCxnSpPr>
      <xdr:spPr>
        <a:xfrm flipV="1">
          <a:off x="4051300" y="5784215"/>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158750</xdr:rowOff>
    </xdr:from>
    <xdr:to>
      <xdr:col>15</xdr:col>
      <xdr:colOff>187325</xdr:colOff>
      <xdr:row>27</xdr:row>
      <xdr:rowOff>88900</xdr:rowOff>
    </xdr:to>
    <xdr:sp macro="" textlink="">
      <xdr:nvSpPr>
        <xdr:cNvPr id="89" name="楕円 88"/>
        <xdr:cNvSpPr/>
      </xdr:nvSpPr>
      <xdr:spPr>
        <a:xfrm>
          <a:off x="3238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38100</xdr:rowOff>
    </xdr:from>
    <xdr:to>
      <xdr:col>19</xdr:col>
      <xdr:colOff>136525</xdr:colOff>
      <xdr:row>29</xdr:row>
      <xdr:rowOff>98213</xdr:rowOff>
    </xdr:to>
    <xdr:cxnSp macro="">
      <xdr:nvCxnSpPr>
        <xdr:cNvPr id="90" name="直線コネクタ 89"/>
        <xdr:cNvCxnSpPr/>
      </xdr:nvCxnSpPr>
      <xdr:spPr>
        <a:xfrm>
          <a:off x="3289300" y="5438775"/>
          <a:ext cx="762000" cy="40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154093</xdr:rowOff>
    </xdr:from>
    <xdr:to>
      <xdr:col>11</xdr:col>
      <xdr:colOff>187325</xdr:colOff>
      <xdr:row>29</xdr:row>
      <xdr:rowOff>84243</xdr:rowOff>
    </xdr:to>
    <xdr:sp macro="" textlink="">
      <xdr:nvSpPr>
        <xdr:cNvPr id="91" name="楕円 90"/>
        <xdr:cNvSpPr/>
      </xdr:nvSpPr>
      <xdr:spPr>
        <a:xfrm>
          <a:off x="2476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38100</xdr:rowOff>
    </xdr:from>
    <xdr:to>
      <xdr:col>15</xdr:col>
      <xdr:colOff>136525</xdr:colOff>
      <xdr:row>29</xdr:row>
      <xdr:rowOff>33443</xdr:rowOff>
    </xdr:to>
    <xdr:cxnSp macro="">
      <xdr:nvCxnSpPr>
        <xdr:cNvPr id="92" name="直線コネクタ 91"/>
        <xdr:cNvCxnSpPr/>
      </xdr:nvCxnSpPr>
      <xdr:spPr>
        <a:xfrm flipV="1">
          <a:off x="2527300" y="5438775"/>
          <a:ext cx="762000" cy="3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3" name="n_1ave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4"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5" name="n_3ave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6"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165540</xdr:rowOff>
    </xdr:from>
    <xdr:ext cx="405111" cy="259045"/>
    <xdr:sp macro="" textlink="">
      <xdr:nvSpPr>
        <xdr:cNvPr id="97" name="n_1mainValue有形固定資産減価償却率"/>
        <xdr:cNvSpPr txBox="1"/>
      </xdr:nvSpPr>
      <xdr:spPr>
        <a:xfrm>
          <a:off x="38360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105427</xdr:rowOff>
    </xdr:from>
    <xdr:ext cx="405111" cy="259045"/>
    <xdr:sp macro="" textlink="">
      <xdr:nvSpPr>
        <xdr:cNvPr id="98" name="n_2mainValue有形固定資産減価償却率"/>
        <xdr:cNvSpPr txBox="1"/>
      </xdr:nvSpPr>
      <xdr:spPr>
        <a:xfrm>
          <a:off x="3086744" y="51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100770</xdr:rowOff>
    </xdr:from>
    <xdr:ext cx="405111" cy="259045"/>
    <xdr:sp macro="" textlink="">
      <xdr:nvSpPr>
        <xdr:cNvPr id="99" name="n_3mainValue有形固定資産減価償却率"/>
        <xdr:cNvSpPr txBox="1"/>
      </xdr:nvSpPr>
      <xdr:spPr>
        <a:xfrm>
          <a:off x="2324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ふるさと寄附金を原資とした基金を各種事業に充当したことにより、充当可能基金残高が減少したため、昨年度に比べ債務償還比率が上昇しているが、類似団体内平均値は大きく下回っている。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6" name="直線コネクタ 11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7" name="テキスト ボックス 116"/>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8" name="直線コネクタ 11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9" name="テキスト ボックス 118"/>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0" name="直線コネクタ 11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1" name="テキスト ボックス 120"/>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2" name="直線コネクタ 12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3" name="テキスト ボックス 122"/>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6" name="直線コネクタ 125"/>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7"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8" name="直線コネクタ 127"/>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9"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0" name="直線コネクタ 129"/>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1" name="債務償還比率平均値テキスト"/>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2" name="フローチャート: 判断 131"/>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3" name="フローチャート: 判断 132"/>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4" name="フローチャート: 判断 133"/>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5" name="フローチャート: 判断 134"/>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6" name="フローチャート: 判断 135"/>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35291</xdr:rowOff>
    </xdr:from>
    <xdr:to>
      <xdr:col>76</xdr:col>
      <xdr:colOff>73025</xdr:colOff>
      <xdr:row>28</xdr:row>
      <xdr:rowOff>136891</xdr:rowOff>
    </xdr:to>
    <xdr:sp macro="" textlink="">
      <xdr:nvSpPr>
        <xdr:cNvPr id="142" name="楕円 141"/>
        <xdr:cNvSpPr/>
      </xdr:nvSpPr>
      <xdr:spPr>
        <a:xfrm>
          <a:off x="14744700" y="56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58168</xdr:rowOff>
    </xdr:from>
    <xdr:ext cx="469744" cy="259045"/>
    <xdr:sp macro="" textlink="">
      <xdr:nvSpPr>
        <xdr:cNvPr id="143" name="債務償還比率該当値テキスト"/>
        <xdr:cNvSpPr txBox="1"/>
      </xdr:nvSpPr>
      <xdr:spPr>
        <a:xfrm>
          <a:off x="14846300" y="54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156073</xdr:rowOff>
    </xdr:from>
    <xdr:to>
      <xdr:col>72</xdr:col>
      <xdr:colOff>123825</xdr:colOff>
      <xdr:row>27</xdr:row>
      <xdr:rowOff>86223</xdr:rowOff>
    </xdr:to>
    <xdr:sp macro="" textlink="">
      <xdr:nvSpPr>
        <xdr:cNvPr id="144" name="楕円 143"/>
        <xdr:cNvSpPr/>
      </xdr:nvSpPr>
      <xdr:spPr>
        <a:xfrm>
          <a:off x="14033500" y="53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35423</xdr:rowOff>
    </xdr:from>
    <xdr:to>
      <xdr:col>76</xdr:col>
      <xdr:colOff>22225</xdr:colOff>
      <xdr:row>28</xdr:row>
      <xdr:rowOff>86091</xdr:rowOff>
    </xdr:to>
    <xdr:cxnSp macro="">
      <xdr:nvCxnSpPr>
        <xdr:cNvPr id="145" name="直線コネクタ 144"/>
        <xdr:cNvCxnSpPr/>
      </xdr:nvCxnSpPr>
      <xdr:spPr>
        <a:xfrm>
          <a:off x="14084300" y="5436098"/>
          <a:ext cx="711200" cy="2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158872</xdr:rowOff>
    </xdr:from>
    <xdr:to>
      <xdr:col>68</xdr:col>
      <xdr:colOff>123825</xdr:colOff>
      <xdr:row>29</xdr:row>
      <xdr:rowOff>89022</xdr:rowOff>
    </xdr:to>
    <xdr:sp macro="" textlink="">
      <xdr:nvSpPr>
        <xdr:cNvPr id="146" name="楕円 145"/>
        <xdr:cNvSpPr/>
      </xdr:nvSpPr>
      <xdr:spPr>
        <a:xfrm>
          <a:off x="13271500" y="57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35423</xdr:rowOff>
    </xdr:from>
    <xdr:to>
      <xdr:col>72</xdr:col>
      <xdr:colOff>73025</xdr:colOff>
      <xdr:row>29</xdr:row>
      <xdr:rowOff>38222</xdr:rowOff>
    </xdr:to>
    <xdr:cxnSp macro="">
      <xdr:nvCxnSpPr>
        <xdr:cNvPr id="147" name="直線コネクタ 146"/>
        <xdr:cNvCxnSpPr/>
      </xdr:nvCxnSpPr>
      <xdr:spPr>
        <a:xfrm flipV="1">
          <a:off x="13322300" y="5436098"/>
          <a:ext cx="762000" cy="34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39065</xdr:rowOff>
    </xdr:from>
    <xdr:to>
      <xdr:col>64</xdr:col>
      <xdr:colOff>123825</xdr:colOff>
      <xdr:row>29</xdr:row>
      <xdr:rowOff>140665</xdr:rowOff>
    </xdr:to>
    <xdr:sp macro="" textlink="">
      <xdr:nvSpPr>
        <xdr:cNvPr id="148" name="楕円 147"/>
        <xdr:cNvSpPr/>
      </xdr:nvSpPr>
      <xdr:spPr>
        <a:xfrm>
          <a:off x="12509500" y="57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38222</xdr:rowOff>
    </xdr:from>
    <xdr:to>
      <xdr:col>68</xdr:col>
      <xdr:colOff>73025</xdr:colOff>
      <xdr:row>29</xdr:row>
      <xdr:rowOff>89865</xdr:rowOff>
    </xdr:to>
    <xdr:cxnSp macro="">
      <xdr:nvCxnSpPr>
        <xdr:cNvPr id="149" name="直線コネクタ 148"/>
        <xdr:cNvCxnSpPr/>
      </xdr:nvCxnSpPr>
      <xdr:spPr>
        <a:xfrm flipV="1">
          <a:off x="12560300" y="5781797"/>
          <a:ext cx="762000" cy="5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44247</xdr:rowOff>
    </xdr:from>
    <xdr:to>
      <xdr:col>60</xdr:col>
      <xdr:colOff>123825</xdr:colOff>
      <xdr:row>29</xdr:row>
      <xdr:rowOff>145847</xdr:rowOff>
    </xdr:to>
    <xdr:sp macro="" textlink="">
      <xdr:nvSpPr>
        <xdr:cNvPr id="150" name="楕円 149"/>
        <xdr:cNvSpPr/>
      </xdr:nvSpPr>
      <xdr:spPr>
        <a:xfrm>
          <a:off x="11747500" y="57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89865</xdr:rowOff>
    </xdr:from>
    <xdr:to>
      <xdr:col>64</xdr:col>
      <xdr:colOff>73025</xdr:colOff>
      <xdr:row>29</xdr:row>
      <xdr:rowOff>95047</xdr:rowOff>
    </xdr:to>
    <xdr:cxnSp macro="">
      <xdr:nvCxnSpPr>
        <xdr:cNvPr id="151" name="直線コネクタ 150"/>
        <xdr:cNvCxnSpPr/>
      </xdr:nvCxnSpPr>
      <xdr:spPr>
        <a:xfrm flipV="1">
          <a:off x="11798300" y="5833440"/>
          <a:ext cx="762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2" name="n_1aveValue債務償還比率"/>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53" name="n_2aveValue債務償還比率"/>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4" name="n_3aveValue債務償還比率"/>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55" name="n_4aveValue債務償還比率"/>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102750</xdr:rowOff>
    </xdr:from>
    <xdr:ext cx="405111" cy="259045"/>
    <xdr:sp macro="" textlink="">
      <xdr:nvSpPr>
        <xdr:cNvPr id="156" name="n_1mainValue債務償還比率"/>
        <xdr:cNvSpPr txBox="1"/>
      </xdr:nvSpPr>
      <xdr:spPr>
        <a:xfrm>
          <a:off x="13869044" y="51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105549</xdr:rowOff>
    </xdr:from>
    <xdr:ext cx="469744" cy="259045"/>
    <xdr:sp macro="" textlink="">
      <xdr:nvSpPr>
        <xdr:cNvPr id="157" name="n_2mainValue債務償還比率"/>
        <xdr:cNvSpPr txBox="1"/>
      </xdr:nvSpPr>
      <xdr:spPr>
        <a:xfrm>
          <a:off x="13087427" y="550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157192</xdr:rowOff>
    </xdr:from>
    <xdr:ext cx="469744" cy="259045"/>
    <xdr:sp macro="" textlink="">
      <xdr:nvSpPr>
        <xdr:cNvPr id="158" name="n_3mainValue債務償還比率"/>
        <xdr:cNvSpPr txBox="1"/>
      </xdr:nvSpPr>
      <xdr:spPr>
        <a:xfrm>
          <a:off x="12325427" y="55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162374</xdr:rowOff>
    </xdr:from>
    <xdr:ext cx="469744" cy="259045"/>
    <xdr:sp macro="" textlink="">
      <xdr:nvSpPr>
        <xdr:cNvPr id="159" name="n_4mainValue債務償還比率"/>
        <xdr:cNvSpPr txBox="1"/>
      </xdr:nvSpPr>
      <xdr:spPr>
        <a:xfrm>
          <a:off x="11563427" y="556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18,306
18,076
135.74
18,677,668
17,045,385
541,031
5,462,593
8,431,679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3" name="楕円 72"/>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4" name="【道路】&#10;有形固定資産減価償却率該当値テキスト"/>
        <xdr:cNvSpPr txBox="1"/>
      </xdr:nvSpPr>
      <xdr:spPr>
        <a:xfrm>
          <a:off x="4673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75" name="楕円 74"/>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62865</xdr:rowOff>
    </xdr:from>
    <xdr:to>
      <xdr:col>24</xdr:col>
      <xdr:colOff>63500</xdr:colOff>
      <xdr:row>37</xdr:row>
      <xdr:rowOff>76200</xdr:rowOff>
    </xdr:to>
    <xdr:cxnSp macro="">
      <xdr:nvCxnSpPr>
        <xdr:cNvPr id="76" name="直線コネクタ 75"/>
        <xdr:cNvCxnSpPr/>
      </xdr:nvCxnSpPr>
      <xdr:spPr>
        <a:xfrm>
          <a:off x="3797300" y="64065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7" name="楕円 76"/>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62865</xdr:rowOff>
    </xdr:to>
    <xdr:cxnSp macro="">
      <xdr:nvCxnSpPr>
        <xdr:cNvPr id="78" name="直線コネクタ 77"/>
        <xdr:cNvCxnSpPr/>
      </xdr:nvCxnSpPr>
      <xdr:spPr>
        <a:xfrm>
          <a:off x="2908300" y="63855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145415</xdr:rowOff>
    </xdr:from>
    <xdr:to>
      <xdr:col>10</xdr:col>
      <xdr:colOff>165100</xdr:colOff>
      <xdr:row>37</xdr:row>
      <xdr:rowOff>75565</xdr:rowOff>
    </xdr:to>
    <xdr:sp macro="" textlink="">
      <xdr:nvSpPr>
        <xdr:cNvPr id="79" name="楕円 78"/>
        <xdr:cNvSpPr/>
      </xdr:nvSpPr>
      <xdr:spPr>
        <a:xfrm>
          <a:off x="196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24765</xdr:rowOff>
    </xdr:from>
    <xdr:to>
      <xdr:col>15</xdr:col>
      <xdr:colOff>50800</xdr:colOff>
      <xdr:row>37</xdr:row>
      <xdr:rowOff>41910</xdr:rowOff>
    </xdr:to>
    <xdr:cxnSp macro="">
      <xdr:nvCxnSpPr>
        <xdr:cNvPr id="80" name="直線コネクタ 79"/>
        <xdr:cNvCxnSpPr/>
      </xdr:nvCxnSpPr>
      <xdr:spPr>
        <a:xfrm>
          <a:off x="2019300" y="63684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1"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2"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3"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4"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130192</xdr:rowOff>
    </xdr:from>
    <xdr:ext cx="405111" cy="259045"/>
    <xdr:sp macro="" textlink="">
      <xdr:nvSpPr>
        <xdr:cNvPr id="85" name="n_1mainValue【道路】&#10;有形固定資産減価償却率"/>
        <xdr:cNvSpPr txBox="1"/>
      </xdr:nvSpPr>
      <xdr:spPr>
        <a:xfrm>
          <a:off x="3582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6" name="n_2main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92092</xdr:rowOff>
    </xdr:from>
    <xdr:ext cx="405111" cy="259045"/>
    <xdr:sp macro="" textlink="">
      <xdr:nvSpPr>
        <xdr:cNvPr id="87" name="n_3mainValue【道路】&#10;有形固定資産減価償却率"/>
        <xdr:cNvSpPr txBox="1"/>
      </xdr:nvSpPr>
      <xdr:spPr>
        <a:xfrm>
          <a:off x="1816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59875</xdr:rowOff>
    </xdr:from>
    <xdr:to>
      <xdr:col>55</xdr:col>
      <xdr:colOff>50800</xdr:colOff>
      <xdr:row>41</xdr:row>
      <xdr:rowOff>161475</xdr:rowOff>
    </xdr:to>
    <xdr:sp macro="" textlink="">
      <xdr:nvSpPr>
        <xdr:cNvPr id="125" name="楕円 124"/>
        <xdr:cNvSpPr/>
      </xdr:nvSpPr>
      <xdr:spPr>
        <a:xfrm>
          <a:off x="10426700" y="70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6" name="【道路】&#10;一人当たり延長該当値テキスト"/>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60369</xdr:rowOff>
    </xdr:from>
    <xdr:to>
      <xdr:col>50</xdr:col>
      <xdr:colOff>165100</xdr:colOff>
      <xdr:row>41</xdr:row>
      <xdr:rowOff>161969</xdr:rowOff>
    </xdr:to>
    <xdr:sp macro="" textlink="">
      <xdr:nvSpPr>
        <xdr:cNvPr id="127" name="楕円 126"/>
        <xdr:cNvSpPr/>
      </xdr:nvSpPr>
      <xdr:spPr>
        <a:xfrm>
          <a:off x="9588500" y="70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110675</xdr:rowOff>
    </xdr:from>
    <xdr:to>
      <xdr:col>55</xdr:col>
      <xdr:colOff>0</xdr:colOff>
      <xdr:row>41</xdr:row>
      <xdr:rowOff>111169</xdr:rowOff>
    </xdr:to>
    <xdr:cxnSp macro="">
      <xdr:nvCxnSpPr>
        <xdr:cNvPr id="128" name="直線コネクタ 127"/>
        <xdr:cNvCxnSpPr/>
      </xdr:nvCxnSpPr>
      <xdr:spPr>
        <a:xfrm flipV="1">
          <a:off x="9639300" y="7140125"/>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60642</xdr:rowOff>
    </xdr:from>
    <xdr:to>
      <xdr:col>46</xdr:col>
      <xdr:colOff>38100</xdr:colOff>
      <xdr:row>41</xdr:row>
      <xdr:rowOff>162242</xdr:rowOff>
    </xdr:to>
    <xdr:sp macro="" textlink="">
      <xdr:nvSpPr>
        <xdr:cNvPr id="129" name="楕円 128"/>
        <xdr:cNvSpPr/>
      </xdr:nvSpPr>
      <xdr:spPr>
        <a:xfrm>
          <a:off x="8699500" y="70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111169</xdr:rowOff>
    </xdr:from>
    <xdr:to>
      <xdr:col>50</xdr:col>
      <xdr:colOff>114300</xdr:colOff>
      <xdr:row>41</xdr:row>
      <xdr:rowOff>111442</xdr:rowOff>
    </xdr:to>
    <xdr:cxnSp macro="">
      <xdr:nvCxnSpPr>
        <xdr:cNvPr id="130" name="直線コネクタ 129"/>
        <xdr:cNvCxnSpPr/>
      </xdr:nvCxnSpPr>
      <xdr:spPr>
        <a:xfrm flipV="1">
          <a:off x="8750300" y="7140619"/>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60894</xdr:rowOff>
    </xdr:from>
    <xdr:to>
      <xdr:col>41</xdr:col>
      <xdr:colOff>101600</xdr:colOff>
      <xdr:row>41</xdr:row>
      <xdr:rowOff>162494</xdr:rowOff>
    </xdr:to>
    <xdr:sp macro="" textlink="">
      <xdr:nvSpPr>
        <xdr:cNvPr id="131" name="楕円 130"/>
        <xdr:cNvSpPr/>
      </xdr:nvSpPr>
      <xdr:spPr>
        <a:xfrm>
          <a:off x="7810500" y="70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111442</xdr:rowOff>
    </xdr:from>
    <xdr:to>
      <xdr:col>45</xdr:col>
      <xdr:colOff>177800</xdr:colOff>
      <xdr:row>41</xdr:row>
      <xdr:rowOff>111694</xdr:rowOff>
    </xdr:to>
    <xdr:cxnSp macro="">
      <xdr:nvCxnSpPr>
        <xdr:cNvPr id="132" name="直線コネクタ 131"/>
        <xdr:cNvCxnSpPr/>
      </xdr:nvCxnSpPr>
      <xdr:spPr>
        <a:xfrm flipV="1">
          <a:off x="7861300" y="7140892"/>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35" name="n_3aveValue【道路】&#10;一人当たり延長"/>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6"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153096</xdr:rowOff>
    </xdr:from>
    <xdr:ext cx="534377" cy="259045"/>
    <xdr:sp macro="" textlink="">
      <xdr:nvSpPr>
        <xdr:cNvPr id="137" name="n_1mainValue【道路】&#10;一人当たり延長"/>
        <xdr:cNvSpPr txBox="1"/>
      </xdr:nvSpPr>
      <xdr:spPr>
        <a:xfrm>
          <a:off x="9359411" y="71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153369</xdr:rowOff>
    </xdr:from>
    <xdr:ext cx="534377" cy="259045"/>
    <xdr:sp macro="" textlink="">
      <xdr:nvSpPr>
        <xdr:cNvPr id="138" name="n_2mainValue【道路】&#10;一人当たり延長"/>
        <xdr:cNvSpPr txBox="1"/>
      </xdr:nvSpPr>
      <xdr:spPr>
        <a:xfrm>
          <a:off x="8483111" y="718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7571</xdr:rowOff>
    </xdr:from>
    <xdr:ext cx="534377" cy="259045"/>
    <xdr:sp macro="" textlink="">
      <xdr:nvSpPr>
        <xdr:cNvPr id="139" name="n_3mainValue【道路】&#10;一人当たり延長"/>
        <xdr:cNvSpPr txBox="1"/>
      </xdr:nvSpPr>
      <xdr:spPr>
        <a:xfrm>
          <a:off x="7594111" y="68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0" name="【橋りょう・トンネル】&#10;有形固定資産減価償却率平均値テキスト"/>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181" name="楕円 180"/>
        <xdr:cNvSpPr/>
      </xdr:nvSpPr>
      <xdr:spPr>
        <a:xfrm>
          <a:off x="4584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182" name="【橋りょう・トンネル】&#10;有形固定資産減価償却率該当値テキスト"/>
        <xdr:cNvSpPr txBox="1"/>
      </xdr:nvSpPr>
      <xdr:spPr>
        <a:xfrm>
          <a:off x="4673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43906</xdr:rowOff>
    </xdr:from>
    <xdr:to>
      <xdr:col>20</xdr:col>
      <xdr:colOff>38100</xdr:colOff>
      <xdr:row>60</xdr:row>
      <xdr:rowOff>145506</xdr:rowOff>
    </xdr:to>
    <xdr:sp macro="" textlink="">
      <xdr:nvSpPr>
        <xdr:cNvPr id="183" name="楕円 182"/>
        <xdr:cNvSpPr/>
      </xdr:nvSpPr>
      <xdr:spPr>
        <a:xfrm>
          <a:off x="3746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60</xdr:row>
      <xdr:rowOff>94706</xdr:rowOff>
    </xdr:to>
    <xdr:cxnSp macro="">
      <xdr:nvCxnSpPr>
        <xdr:cNvPr id="184" name="直線コネクタ 183"/>
        <xdr:cNvCxnSpPr/>
      </xdr:nvCxnSpPr>
      <xdr:spPr>
        <a:xfrm flipV="1">
          <a:off x="3797300" y="103539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85" name="楕円 184"/>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94706</xdr:rowOff>
    </xdr:to>
    <xdr:cxnSp macro="">
      <xdr:nvCxnSpPr>
        <xdr:cNvPr id="186" name="直線コネクタ 185"/>
        <xdr:cNvCxnSpPr/>
      </xdr:nvCxnSpPr>
      <xdr:spPr>
        <a:xfrm>
          <a:off x="2908300" y="1036701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187" name="楕円 186"/>
        <xdr:cNvSpPr/>
      </xdr:nvSpPr>
      <xdr:spPr>
        <a:xfrm>
          <a:off x="1968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80010</xdr:rowOff>
    </xdr:to>
    <xdr:cxnSp macro="">
      <xdr:nvCxnSpPr>
        <xdr:cNvPr id="188" name="直線コネクタ 187"/>
        <xdr:cNvCxnSpPr/>
      </xdr:nvCxnSpPr>
      <xdr:spPr>
        <a:xfrm>
          <a:off x="2019300" y="103408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9"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0" name="n_2aveValue【橋りょう・トンネル】&#10;有形固定資産減価償却率"/>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1" name="n_3ave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2"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162033</xdr:rowOff>
    </xdr:from>
    <xdr:ext cx="405111" cy="259045"/>
    <xdr:sp macro="" textlink="">
      <xdr:nvSpPr>
        <xdr:cNvPr id="193" name="n_1mainValue【橋りょう・トンネル】&#10;有形固定資産減価償却率"/>
        <xdr:cNvSpPr txBox="1"/>
      </xdr:nvSpPr>
      <xdr:spPr>
        <a:xfrm>
          <a:off x="35820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4" name="n_2mainValue【橋りょう・トンネ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195" name="n_3mainValue【橋りょう・トンネル】&#10;有形固定資産減価償却率"/>
        <xdr:cNvSpPr txBox="1"/>
      </xdr:nvSpPr>
      <xdr:spPr>
        <a:xfrm>
          <a:off x="1816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26"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122312</xdr:rowOff>
    </xdr:from>
    <xdr:to>
      <xdr:col>55</xdr:col>
      <xdr:colOff>50800</xdr:colOff>
      <xdr:row>64</xdr:row>
      <xdr:rowOff>52462</xdr:rowOff>
    </xdr:to>
    <xdr:sp macro="" textlink="">
      <xdr:nvSpPr>
        <xdr:cNvPr id="237" name="楕円 236"/>
        <xdr:cNvSpPr/>
      </xdr:nvSpPr>
      <xdr:spPr>
        <a:xfrm>
          <a:off x="10426700" y="109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80450</xdr:rowOff>
    </xdr:from>
    <xdr:ext cx="599010" cy="259045"/>
    <xdr:sp macro="" textlink="">
      <xdr:nvSpPr>
        <xdr:cNvPr id="238" name="【橋りょう・トンネル】&#10;一人当たり有形固定資産（償却資産）額該当値テキスト"/>
        <xdr:cNvSpPr txBox="1"/>
      </xdr:nvSpPr>
      <xdr:spPr>
        <a:xfrm>
          <a:off x="10515600" y="108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133010</xdr:rowOff>
    </xdr:from>
    <xdr:to>
      <xdr:col>50</xdr:col>
      <xdr:colOff>165100</xdr:colOff>
      <xdr:row>64</xdr:row>
      <xdr:rowOff>63160</xdr:rowOff>
    </xdr:to>
    <xdr:sp macro="" textlink="">
      <xdr:nvSpPr>
        <xdr:cNvPr id="239" name="楕円 238"/>
        <xdr:cNvSpPr/>
      </xdr:nvSpPr>
      <xdr:spPr>
        <a:xfrm>
          <a:off x="9588500" y="109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1662</xdr:rowOff>
    </xdr:from>
    <xdr:to>
      <xdr:col>55</xdr:col>
      <xdr:colOff>0</xdr:colOff>
      <xdr:row>64</xdr:row>
      <xdr:rowOff>12360</xdr:rowOff>
    </xdr:to>
    <xdr:cxnSp macro="">
      <xdr:nvCxnSpPr>
        <xdr:cNvPr id="240" name="直線コネクタ 239"/>
        <xdr:cNvCxnSpPr/>
      </xdr:nvCxnSpPr>
      <xdr:spPr>
        <a:xfrm flipV="1">
          <a:off x="9639300" y="10974462"/>
          <a:ext cx="8382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135391</xdr:rowOff>
    </xdr:from>
    <xdr:to>
      <xdr:col>46</xdr:col>
      <xdr:colOff>38100</xdr:colOff>
      <xdr:row>64</xdr:row>
      <xdr:rowOff>65541</xdr:rowOff>
    </xdr:to>
    <xdr:sp macro="" textlink="">
      <xdr:nvSpPr>
        <xdr:cNvPr id="241" name="楕円 240"/>
        <xdr:cNvSpPr/>
      </xdr:nvSpPr>
      <xdr:spPr>
        <a:xfrm>
          <a:off x="8699500" y="109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12360</xdr:rowOff>
    </xdr:from>
    <xdr:to>
      <xdr:col>50</xdr:col>
      <xdr:colOff>114300</xdr:colOff>
      <xdr:row>64</xdr:row>
      <xdr:rowOff>14741</xdr:rowOff>
    </xdr:to>
    <xdr:cxnSp macro="">
      <xdr:nvCxnSpPr>
        <xdr:cNvPr id="242" name="直線コネクタ 241"/>
        <xdr:cNvCxnSpPr/>
      </xdr:nvCxnSpPr>
      <xdr:spPr>
        <a:xfrm flipV="1">
          <a:off x="8750300" y="10985160"/>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136675</xdr:rowOff>
    </xdr:from>
    <xdr:to>
      <xdr:col>41</xdr:col>
      <xdr:colOff>101600</xdr:colOff>
      <xdr:row>64</xdr:row>
      <xdr:rowOff>66825</xdr:rowOff>
    </xdr:to>
    <xdr:sp macro="" textlink="">
      <xdr:nvSpPr>
        <xdr:cNvPr id="243" name="楕円 242"/>
        <xdr:cNvSpPr/>
      </xdr:nvSpPr>
      <xdr:spPr>
        <a:xfrm>
          <a:off x="7810500" y="109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14741</xdr:rowOff>
    </xdr:from>
    <xdr:to>
      <xdr:col>45</xdr:col>
      <xdr:colOff>177800</xdr:colOff>
      <xdr:row>64</xdr:row>
      <xdr:rowOff>16025</xdr:rowOff>
    </xdr:to>
    <xdr:cxnSp macro="">
      <xdr:nvCxnSpPr>
        <xdr:cNvPr id="244" name="直線コネクタ 243"/>
        <xdr:cNvCxnSpPr/>
      </xdr:nvCxnSpPr>
      <xdr:spPr>
        <a:xfrm flipV="1">
          <a:off x="7861300" y="10987541"/>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45"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46"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47"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8"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54287</xdr:rowOff>
    </xdr:from>
    <xdr:ext cx="599010" cy="259045"/>
    <xdr:sp macro="" textlink="">
      <xdr:nvSpPr>
        <xdr:cNvPr id="249" name="n_1mainValue【橋りょう・トンネル】&#10;一人当たり有形固定資産（償却資産）額"/>
        <xdr:cNvSpPr txBox="1"/>
      </xdr:nvSpPr>
      <xdr:spPr>
        <a:xfrm>
          <a:off x="9327095" y="1102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56668</xdr:rowOff>
    </xdr:from>
    <xdr:ext cx="599010" cy="259045"/>
    <xdr:sp macro="" textlink="">
      <xdr:nvSpPr>
        <xdr:cNvPr id="250" name="n_2mainValue【橋りょう・トンネル】&#10;一人当たり有形固定資産（償却資産）額"/>
        <xdr:cNvSpPr txBox="1"/>
      </xdr:nvSpPr>
      <xdr:spPr>
        <a:xfrm>
          <a:off x="8450795" y="110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57952</xdr:rowOff>
    </xdr:from>
    <xdr:ext cx="599010" cy="259045"/>
    <xdr:sp macro="" textlink="">
      <xdr:nvSpPr>
        <xdr:cNvPr id="251" name="n_3mainValue【橋りょう・トンネル】&#10;一人当たり有形固定資産（償却資産）額"/>
        <xdr:cNvSpPr txBox="1"/>
      </xdr:nvSpPr>
      <xdr:spPr>
        <a:xfrm>
          <a:off x="7561795" y="110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8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86" name="フローチャート: 判断 285"/>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xdr:rowOff>
    </xdr:from>
    <xdr:to>
      <xdr:col>24</xdr:col>
      <xdr:colOff>114300</xdr:colOff>
      <xdr:row>85</xdr:row>
      <xdr:rowOff>106045</xdr:rowOff>
    </xdr:to>
    <xdr:sp macro="" textlink="">
      <xdr:nvSpPr>
        <xdr:cNvPr id="292" name="楕円 291"/>
        <xdr:cNvSpPr/>
      </xdr:nvSpPr>
      <xdr:spPr>
        <a:xfrm>
          <a:off x="4584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154322</xdr:rowOff>
    </xdr:from>
    <xdr:ext cx="405111" cy="259045"/>
    <xdr:sp macro="" textlink="">
      <xdr:nvSpPr>
        <xdr:cNvPr id="293" name="【公営住宅】&#10;有形固定資産減価償却率該当値テキスト"/>
        <xdr:cNvSpPr txBox="1"/>
      </xdr:nvSpPr>
      <xdr:spPr>
        <a:xfrm>
          <a:off x="4673600"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94" name="楕円 293"/>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55245</xdr:rowOff>
    </xdr:to>
    <xdr:cxnSp macro="">
      <xdr:nvCxnSpPr>
        <xdr:cNvPr id="295" name="直線コネクタ 294"/>
        <xdr:cNvCxnSpPr/>
      </xdr:nvCxnSpPr>
      <xdr:spPr>
        <a:xfrm>
          <a:off x="3797300" y="146113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53975</xdr:rowOff>
    </xdr:from>
    <xdr:to>
      <xdr:col>15</xdr:col>
      <xdr:colOff>101600</xdr:colOff>
      <xdr:row>84</xdr:row>
      <xdr:rowOff>155575</xdr:rowOff>
    </xdr:to>
    <xdr:sp macro="" textlink="">
      <xdr:nvSpPr>
        <xdr:cNvPr id="296" name="楕円 295"/>
        <xdr:cNvSpPr/>
      </xdr:nvSpPr>
      <xdr:spPr>
        <a:xfrm>
          <a:off x="2857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104775</xdr:rowOff>
    </xdr:from>
    <xdr:to>
      <xdr:col>19</xdr:col>
      <xdr:colOff>177800</xdr:colOff>
      <xdr:row>85</xdr:row>
      <xdr:rowOff>38100</xdr:rowOff>
    </xdr:to>
    <xdr:cxnSp macro="">
      <xdr:nvCxnSpPr>
        <xdr:cNvPr id="297" name="直線コネクタ 296"/>
        <xdr:cNvCxnSpPr/>
      </xdr:nvCxnSpPr>
      <xdr:spPr>
        <a:xfrm>
          <a:off x="2908300" y="145065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107314</xdr:rowOff>
    </xdr:from>
    <xdr:to>
      <xdr:col>10</xdr:col>
      <xdr:colOff>165100</xdr:colOff>
      <xdr:row>85</xdr:row>
      <xdr:rowOff>37464</xdr:rowOff>
    </xdr:to>
    <xdr:sp macro="" textlink="">
      <xdr:nvSpPr>
        <xdr:cNvPr id="298" name="楕円 297"/>
        <xdr:cNvSpPr/>
      </xdr:nvSpPr>
      <xdr:spPr>
        <a:xfrm>
          <a:off x="1968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104775</xdr:rowOff>
    </xdr:from>
    <xdr:to>
      <xdr:col>15</xdr:col>
      <xdr:colOff>50800</xdr:colOff>
      <xdr:row>84</xdr:row>
      <xdr:rowOff>158114</xdr:rowOff>
    </xdr:to>
    <xdr:cxnSp macro="">
      <xdr:nvCxnSpPr>
        <xdr:cNvPr id="299" name="直線コネクタ 298"/>
        <xdr:cNvCxnSpPr/>
      </xdr:nvCxnSpPr>
      <xdr:spPr>
        <a:xfrm flipV="1">
          <a:off x="2019300" y="145065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00"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01" name="n_2aveValue【公営住宅】&#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02"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03" name="n_4aveValue【公営住宅】&#10;有形固定資産減価償却率"/>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304" name="n_1mainValue【公営住宅】&#10;有形固定資産減価償却率"/>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146702</xdr:rowOff>
    </xdr:from>
    <xdr:ext cx="405111" cy="259045"/>
    <xdr:sp macro="" textlink="">
      <xdr:nvSpPr>
        <xdr:cNvPr id="305" name="n_2mainValue【公営住宅】&#10;有形固定資産減価償却率"/>
        <xdr:cNvSpPr txBox="1"/>
      </xdr:nvSpPr>
      <xdr:spPr>
        <a:xfrm>
          <a:off x="2705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28591</xdr:rowOff>
    </xdr:from>
    <xdr:ext cx="405111" cy="259045"/>
    <xdr:sp macro="" textlink="">
      <xdr:nvSpPr>
        <xdr:cNvPr id="306" name="n_3mainValue【公営住宅】&#10;有形固定資産減価償却率"/>
        <xdr:cNvSpPr txBox="1"/>
      </xdr:nvSpPr>
      <xdr:spPr>
        <a:xfrm>
          <a:off x="18167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35" name="【公営住宅】&#10;一人当たり面積平均値テキスト"/>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40" name="フローチャート: 判断 339"/>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152273</xdr:rowOff>
    </xdr:from>
    <xdr:to>
      <xdr:col>55</xdr:col>
      <xdr:colOff>50800</xdr:colOff>
      <xdr:row>84</xdr:row>
      <xdr:rowOff>82423</xdr:rowOff>
    </xdr:to>
    <xdr:sp macro="" textlink="">
      <xdr:nvSpPr>
        <xdr:cNvPr id="346" name="楕円 345"/>
        <xdr:cNvSpPr/>
      </xdr:nvSpPr>
      <xdr:spPr>
        <a:xfrm>
          <a:off x="10426700" y="143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130700</xdr:rowOff>
    </xdr:from>
    <xdr:ext cx="469744" cy="259045"/>
    <xdr:sp macro="" textlink="">
      <xdr:nvSpPr>
        <xdr:cNvPr id="347" name="【公営住宅】&#10;一人当たり面積該当値テキスト"/>
        <xdr:cNvSpPr txBox="1"/>
      </xdr:nvSpPr>
      <xdr:spPr>
        <a:xfrm>
          <a:off x="10515600" y="1436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146558</xdr:rowOff>
    </xdr:from>
    <xdr:to>
      <xdr:col>50</xdr:col>
      <xdr:colOff>165100</xdr:colOff>
      <xdr:row>84</xdr:row>
      <xdr:rowOff>76708</xdr:rowOff>
    </xdr:to>
    <xdr:sp macro="" textlink="">
      <xdr:nvSpPr>
        <xdr:cNvPr id="348" name="楕円 347"/>
        <xdr:cNvSpPr/>
      </xdr:nvSpPr>
      <xdr:spPr>
        <a:xfrm>
          <a:off x="9588500" y="143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25908</xdr:rowOff>
    </xdr:from>
    <xdr:to>
      <xdr:col>55</xdr:col>
      <xdr:colOff>0</xdr:colOff>
      <xdr:row>84</xdr:row>
      <xdr:rowOff>31623</xdr:rowOff>
    </xdr:to>
    <xdr:cxnSp macro="">
      <xdr:nvCxnSpPr>
        <xdr:cNvPr id="349" name="直線コネクタ 348"/>
        <xdr:cNvCxnSpPr/>
      </xdr:nvCxnSpPr>
      <xdr:spPr>
        <a:xfrm>
          <a:off x="9639300" y="1442770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128651</xdr:rowOff>
    </xdr:from>
    <xdr:to>
      <xdr:col>46</xdr:col>
      <xdr:colOff>38100</xdr:colOff>
      <xdr:row>84</xdr:row>
      <xdr:rowOff>58801</xdr:rowOff>
    </xdr:to>
    <xdr:sp macro="" textlink="">
      <xdr:nvSpPr>
        <xdr:cNvPr id="350" name="楕円 349"/>
        <xdr:cNvSpPr/>
      </xdr:nvSpPr>
      <xdr:spPr>
        <a:xfrm>
          <a:off x="8699500" y="143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8001</xdr:rowOff>
    </xdr:from>
    <xdr:to>
      <xdr:col>50</xdr:col>
      <xdr:colOff>114300</xdr:colOff>
      <xdr:row>84</xdr:row>
      <xdr:rowOff>25908</xdr:rowOff>
    </xdr:to>
    <xdr:cxnSp macro="">
      <xdr:nvCxnSpPr>
        <xdr:cNvPr id="351" name="直線コネクタ 350"/>
        <xdr:cNvCxnSpPr/>
      </xdr:nvCxnSpPr>
      <xdr:spPr>
        <a:xfrm>
          <a:off x="8750300" y="14409801"/>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141605</xdr:rowOff>
    </xdr:from>
    <xdr:to>
      <xdr:col>41</xdr:col>
      <xdr:colOff>101600</xdr:colOff>
      <xdr:row>84</xdr:row>
      <xdr:rowOff>71755</xdr:rowOff>
    </xdr:to>
    <xdr:sp macro="" textlink="">
      <xdr:nvSpPr>
        <xdr:cNvPr id="352" name="楕円 351"/>
        <xdr:cNvSpPr/>
      </xdr:nvSpPr>
      <xdr:spPr>
        <a:xfrm>
          <a:off x="781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8001</xdr:rowOff>
    </xdr:from>
    <xdr:to>
      <xdr:col>45</xdr:col>
      <xdr:colOff>177800</xdr:colOff>
      <xdr:row>84</xdr:row>
      <xdr:rowOff>20955</xdr:rowOff>
    </xdr:to>
    <xdr:cxnSp macro="">
      <xdr:nvCxnSpPr>
        <xdr:cNvPr id="353" name="直線コネクタ 352"/>
        <xdr:cNvCxnSpPr/>
      </xdr:nvCxnSpPr>
      <xdr:spPr>
        <a:xfrm flipV="1">
          <a:off x="7861300" y="14409801"/>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54" name="n_1aveValue【公営住宅】&#10;一人当たり面積"/>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55" name="n_2aveValue【公営住宅】&#10;一人当たり面積"/>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56"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57"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67835</xdr:rowOff>
    </xdr:from>
    <xdr:ext cx="469744" cy="259045"/>
    <xdr:sp macro="" textlink="">
      <xdr:nvSpPr>
        <xdr:cNvPr id="358" name="n_1mainValue【公営住宅】&#10;一人当たり面積"/>
        <xdr:cNvSpPr txBox="1"/>
      </xdr:nvSpPr>
      <xdr:spPr>
        <a:xfrm>
          <a:off x="939172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49928</xdr:rowOff>
    </xdr:from>
    <xdr:ext cx="469744" cy="259045"/>
    <xdr:sp macro="" textlink="">
      <xdr:nvSpPr>
        <xdr:cNvPr id="359" name="n_2mainValue【公営住宅】&#10;一人当たり面積"/>
        <xdr:cNvSpPr txBox="1"/>
      </xdr:nvSpPr>
      <xdr:spPr>
        <a:xfrm>
          <a:off x="8515427" y="1445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62882</xdr:rowOff>
    </xdr:from>
    <xdr:ext cx="469744" cy="259045"/>
    <xdr:sp macro="" textlink="">
      <xdr:nvSpPr>
        <xdr:cNvPr id="360" name="n_3mainValue【公営住宅】&#10;一人当たり面積"/>
        <xdr:cNvSpPr txBox="1"/>
      </xdr:nvSpPr>
      <xdr:spPr>
        <a:xfrm>
          <a:off x="76264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01" name="直線コネクタ 400"/>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04"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05" name="直線コネクタ 404"/>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06"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07" name="フローチャート: 判断 406"/>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08" name="フローチャート: 判断 407"/>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09" name="フローチャート: 判断 408"/>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10" name="フローチャート: 判断 409"/>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11" name="フローチャート: 判断 410"/>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417" name="楕円 416"/>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418" name="【認定こども園・幼稚園・保育所】&#10;有形固定資産減価償却率該当値テキスト"/>
        <xdr:cNvSpPr txBox="1"/>
      </xdr:nvSpPr>
      <xdr:spPr>
        <a:xfrm>
          <a:off x="16357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419" name="楕円 418"/>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70485</xdr:rowOff>
    </xdr:to>
    <xdr:cxnSp macro="">
      <xdr:nvCxnSpPr>
        <xdr:cNvPr id="420" name="直線コネクタ 419"/>
        <xdr:cNvCxnSpPr/>
      </xdr:nvCxnSpPr>
      <xdr:spPr>
        <a:xfrm>
          <a:off x="15481300" y="65360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1" name="楕円 420"/>
        <xdr:cNvSpPr/>
      </xdr:nvSpPr>
      <xdr:spPr>
        <a:xfrm>
          <a:off x="14541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142875</xdr:rowOff>
    </xdr:from>
    <xdr:to>
      <xdr:col>81</xdr:col>
      <xdr:colOff>50800</xdr:colOff>
      <xdr:row>38</xdr:row>
      <xdr:rowOff>20955</xdr:rowOff>
    </xdr:to>
    <xdr:cxnSp macro="">
      <xdr:nvCxnSpPr>
        <xdr:cNvPr id="422" name="直線コネクタ 421"/>
        <xdr:cNvCxnSpPr/>
      </xdr:nvCxnSpPr>
      <xdr:spPr>
        <a:xfrm>
          <a:off x="14592300" y="64865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38735</xdr:rowOff>
    </xdr:from>
    <xdr:to>
      <xdr:col>72</xdr:col>
      <xdr:colOff>38100</xdr:colOff>
      <xdr:row>37</xdr:row>
      <xdr:rowOff>140335</xdr:rowOff>
    </xdr:to>
    <xdr:sp macro="" textlink="">
      <xdr:nvSpPr>
        <xdr:cNvPr id="423" name="楕円 422"/>
        <xdr:cNvSpPr/>
      </xdr:nvSpPr>
      <xdr:spPr>
        <a:xfrm>
          <a:off x="13652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89535</xdr:rowOff>
    </xdr:from>
    <xdr:to>
      <xdr:col>76</xdr:col>
      <xdr:colOff>114300</xdr:colOff>
      <xdr:row>37</xdr:row>
      <xdr:rowOff>142875</xdr:rowOff>
    </xdr:to>
    <xdr:cxnSp macro="">
      <xdr:nvCxnSpPr>
        <xdr:cNvPr id="424" name="直線コネクタ 423"/>
        <xdr:cNvCxnSpPr/>
      </xdr:nvCxnSpPr>
      <xdr:spPr>
        <a:xfrm>
          <a:off x="13703300" y="64331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25"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26" name="n_2aveValue【認定こども園・幼稚園・保育所】&#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27"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28"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62882</xdr:rowOff>
    </xdr:from>
    <xdr:ext cx="405111" cy="259045"/>
    <xdr:sp macro="" textlink="">
      <xdr:nvSpPr>
        <xdr:cNvPr id="429" name="n_1mainValue【認定こども園・幼稚園・保育所】&#10;有形固定資産減価償却率"/>
        <xdr:cNvSpPr txBox="1"/>
      </xdr:nvSpPr>
      <xdr:spPr>
        <a:xfrm>
          <a:off x="15266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30" name="n_2main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131462</xdr:rowOff>
    </xdr:from>
    <xdr:ext cx="405111" cy="259045"/>
    <xdr:sp macro="" textlink="">
      <xdr:nvSpPr>
        <xdr:cNvPr id="431" name="n_3mainValue【認定こども園・幼稚園・保育所】&#10;有形固定資産減価償却率"/>
        <xdr:cNvSpPr txBox="1"/>
      </xdr:nvSpPr>
      <xdr:spPr>
        <a:xfrm>
          <a:off x="13500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53" name="直線コネクタ 452"/>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54"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55" name="直線コネクタ 454"/>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56"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57" name="直線コネクタ 456"/>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58"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59" name="フローチャート: 判断 458"/>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60" name="フローチャート: 判断 459"/>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61" name="フローチャート: 判断 460"/>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62" name="フローチャート: 判断 461"/>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3" name="フローチャート: 判断 462"/>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144272</xdr:rowOff>
    </xdr:from>
    <xdr:to>
      <xdr:col>116</xdr:col>
      <xdr:colOff>114300</xdr:colOff>
      <xdr:row>37</xdr:row>
      <xdr:rowOff>74422</xdr:rowOff>
    </xdr:to>
    <xdr:sp macro="" textlink="">
      <xdr:nvSpPr>
        <xdr:cNvPr id="469" name="楕円 468"/>
        <xdr:cNvSpPr/>
      </xdr:nvSpPr>
      <xdr:spPr>
        <a:xfrm>
          <a:off x="22110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167149</xdr:rowOff>
    </xdr:from>
    <xdr:ext cx="469744" cy="259045"/>
    <xdr:sp macro="" textlink="">
      <xdr:nvSpPr>
        <xdr:cNvPr id="470" name="【認定こども園・幼稚園・保育所】&#10;一人当たり面積該当値テキスト"/>
        <xdr:cNvSpPr txBox="1"/>
      </xdr:nvSpPr>
      <xdr:spPr>
        <a:xfrm>
          <a:off x="22199600"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471" name="楕円 470"/>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23622</xdr:rowOff>
    </xdr:from>
    <xdr:to>
      <xdr:col>116</xdr:col>
      <xdr:colOff>63500</xdr:colOff>
      <xdr:row>37</xdr:row>
      <xdr:rowOff>41910</xdr:rowOff>
    </xdr:to>
    <xdr:cxnSp macro="">
      <xdr:nvCxnSpPr>
        <xdr:cNvPr id="472" name="直線コネクタ 471"/>
        <xdr:cNvCxnSpPr/>
      </xdr:nvCxnSpPr>
      <xdr:spPr>
        <a:xfrm flipV="1">
          <a:off x="21323300" y="63672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169418</xdr:rowOff>
    </xdr:from>
    <xdr:to>
      <xdr:col>107</xdr:col>
      <xdr:colOff>101600</xdr:colOff>
      <xdr:row>37</xdr:row>
      <xdr:rowOff>99568</xdr:rowOff>
    </xdr:to>
    <xdr:sp macro="" textlink="">
      <xdr:nvSpPr>
        <xdr:cNvPr id="473" name="楕円 472"/>
        <xdr:cNvSpPr/>
      </xdr:nvSpPr>
      <xdr:spPr>
        <a:xfrm>
          <a:off x="20383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48768</xdr:rowOff>
    </xdr:to>
    <xdr:cxnSp macro="">
      <xdr:nvCxnSpPr>
        <xdr:cNvPr id="474" name="直線コネクタ 473"/>
        <xdr:cNvCxnSpPr/>
      </xdr:nvCxnSpPr>
      <xdr:spPr>
        <a:xfrm flipV="1">
          <a:off x="20434300" y="63855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16256</xdr:rowOff>
    </xdr:from>
    <xdr:to>
      <xdr:col>102</xdr:col>
      <xdr:colOff>165100</xdr:colOff>
      <xdr:row>37</xdr:row>
      <xdr:rowOff>117856</xdr:rowOff>
    </xdr:to>
    <xdr:sp macro="" textlink="">
      <xdr:nvSpPr>
        <xdr:cNvPr id="475" name="楕円 474"/>
        <xdr:cNvSpPr/>
      </xdr:nvSpPr>
      <xdr:spPr>
        <a:xfrm>
          <a:off x="19494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48768</xdr:rowOff>
    </xdr:from>
    <xdr:to>
      <xdr:col>107</xdr:col>
      <xdr:colOff>50800</xdr:colOff>
      <xdr:row>37</xdr:row>
      <xdr:rowOff>67056</xdr:rowOff>
    </xdr:to>
    <xdr:cxnSp macro="">
      <xdr:nvCxnSpPr>
        <xdr:cNvPr id="476" name="直線コネクタ 475"/>
        <xdr:cNvCxnSpPr/>
      </xdr:nvCxnSpPr>
      <xdr:spPr>
        <a:xfrm flipV="1">
          <a:off x="19545300" y="639241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477"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78" name="n_2ave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479" name="n_3aveValue【認定こども園・幼稚園・保育所】&#10;一人当たり面積"/>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0"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109237</xdr:rowOff>
    </xdr:from>
    <xdr:ext cx="469744" cy="259045"/>
    <xdr:sp macro="" textlink="">
      <xdr:nvSpPr>
        <xdr:cNvPr id="481" name="n_1mainValue【認定こども園・幼稚園・保育所】&#10;一人当たり面積"/>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116095</xdr:rowOff>
    </xdr:from>
    <xdr:ext cx="469744" cy="259045"/>
    <xdr:sp macro="" textlink="">
      <xdr:nvSpPr>
        <xdr:cNvPr id="482" name="n_2mainValue【認定こども園・幼稚園・保育所】&#10;一人当たり面積"/>
        <xdr:cNvSpPr txBox="1"/>
      </xdr:nvSpPr>
      <xdr:spPr>
        <a:xfrm>
          <a:off x="20199427" y="61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134383</xdr:rowOff>
    </xdr:from>
    <xdr:ext cx="469744" cy="259045"/>
    <xdr:sp macro="" textlink="">
      <xdr:nvSpPr>
        <xdr:cNvPr id="483" name="n_3mainValue【認定こども園・幼稚園・保育所】&#10;一人当たり面積"/>
        <xdr:cNvSpPr txBox="1"/>
      </xdr:nvSpPr>
      <xdr:spPr>
        <a:xfrm>
          <a:off x="19310427" y="61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08" name="直線コネクタ 507"/>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9"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10" name="直線コネクタ 509"/>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11"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12" name="直線コネクタ 511"/>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1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14" name="フローチャート: 判断 51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15" name="フローチャート: 判断 51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16" name="フローチャート: 判断 515"/>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17" name="フローチャート: 判断 516"/>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18" name="フローチャート: 判断 517"/>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24" name="楕円 523"/>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151147</xdr:rowOff>
    </xdr:from>
    <xdr:ext cx="405111" cy="259045"/>
    <xdr:sp macro="" textlink="">
      <xdr:nvSpPr>
        <xdr:cNvPr id="525" name="【学校施設】&#10;有形固定資産減価償却率該当値テキスト"/>
        <xdr:cNvSpPr txBox="1"/>
      </xdr:nvSpPr>
      <xdr:spPr>
        <a:xfrm>
          <a:off x="1635760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526" name="楕円 525"/>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140970</xdr:rowOff>
    </xdr:from>
    <xdr:to>
      <xdr:col>85</xdr:col>
      <xdr:colOff>127000</xdr:colOff>
      <xdr:row>60</xdr:row>
      <xdr:rowOff>7620</xdr:rowOff>
    </xdr:to>
    <xdr:cxnSp macro="">
      <xdr:nvCxnSpPr>
        <xdr:cNvPr id="527" name="直線コネクタ 526"/>
        <xdr:cNvCxnSpPr/>
      </xdr:nvCxnSpPr>
      <xdr:spPr>
        <a:xfrm>
          <a:off x="15481300" y="10256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48260</xdr:rowOff>
    </xdr:from>
    <xdr:to>
      <xdr:col>76</xdr:col>
      <xdr:colOff>165100</xdr:colOff>
      <xdr:row>59</xdr:row>
      <xdr:rowOff>149860</xdr:rowOff>
    </xdr:to>
    <xdr:sp macro="" textlink="">
      <xdr:nvSpPr>
        <xdr:cNvPr id="528" name="楕円 52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59</xdr:row>
      <xdr:rowOff>140970</xdr:rowOff>
    </xdr:to>
    <xdr:cxnSp macro="">
      <xdr:nvCxnSpPr>
        <xdr:cNvPr id="529" name="直線コネクタ 528"/>
        <xdr:cNvCxnSpPr/>
      </xdr:nvCxnSpPr>
      <xdr:spPr>
        <a:xfrm>
          <a:off x="14592300" y="10214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xdr:rowOff>
    </xdr:from>
    <xdr:to>
      <xdr:col>72</xdr:col>
      <xdr:colOff>38100</xdr:colOff>
      <xdr:row>59</xdr:row>
      <xdr:rowOff>104140</xdr:rowOff>
    </xdr:to>
    <xdr:sp macro="" textlink="">
      <xdr:nvSpPr>
        <xdr:cNvPr id="530" name="楕円 529"/>
        <xdr:cNvSpPr/>
      </xdr:nvSpPr>
      <xdr:spPr>
        <a:xfrm>
          <a:off x="13652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59</xdr:row>
      <xdr:rowOff>99060</xdr:rowOff>
    </xdr:to>
    <xdr:cxnSp macro="">
      <xdr:nvCxnSpPr>
        <xdr:cNvPr id="531" name="直線コネクタ 530"/>
        <xdr:cNvCxnSpPr/>
      </xdr:nvCxnSpPr>
      <xdr:spPr>
        <a:xfrm>
          <a:off x="13703300" y="101688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32"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33"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34"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35"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36847</xdr:rowOff>
    </xdr:from>
    <xdr:ext cx="405111" cy="259045"/>
    <xdr:sp macro="" textlink="">
      <xdr:nvSpPr>
        <xdr:cNvPr id="536" name="n_1mainValue【学校施設】&#10;有形固定資産減価償却率"/>
        <xdr:cNvSpPr txBox="1"/>
      </xdr:nvSpPr>
      <xdr:spPr>
        <a:xfrm>
          <a:off x="15266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166387</xdr:rowOff>
    </xdr:from>
    <xdr:ext cx="405111" cy="259045"/>
    <xdr:sp macro="" textlink="">
      <xdr:nvSpPr>
        <xdr:cNvPr id="537" name="n_2mainValue【学校施設】&#10;有形固定資産減価償却率"/>
        <xdr:cNvSpPr txBox="1"/>
      </xdr:nvSpPr>
      <xdr:spPr>
        <a:xfrm>
          <a:off x="14389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538" name="n_3mainValue【学校施設】&#10;有形固定資産減価償却率"/>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61" name="直線コネクタ 560"/>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62"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63" name="直線コネクタ 562"/>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64"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65" name="直線コネクタ 564"/>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66"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67" name="フローチャート: 判断 566"/>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68" name="フローチャート: 判断 567"/>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69" name="フローチャート: 判断 568"/>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70" name="フローチャート: 判断 569"/>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71" name="フローチャート: 判断 570"/>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142139</xdr:rowOff>
    </xdr:from>
    <xdr:to>
      <xdr:col>116</xdr:col>
      <xdr:colOff>114300</xdr:colOff>
      <xdr:row>60</xdr:row>
      <xdr:rowOff>72289</xdr:rowOff>
    </xdr:to>
    <xdr:sp macro="" textlink="">
      <xdr:nvSpPr>
        <xdr:cNvPr id="577" name="楕円 576"/>
        <xdr:cNvSpPr/>
      </xdr:nvSpPr>
      <xdr:spPr>
        <a:xfrm>
          <a:off x="22110700" y="102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165016</xdr:rowOff>
    </xdr:from>
    <xdr:ext cx="469744" cy="259045"/>
    <xdr:sp macro="" textlink="">
      <xdr:nvSpPr>
        <xdr:cNvPr id="578" name="【学校施設】&#10;一人当たり面積該当値テキスト"/>
        <xdr:cNvSpPr txBox="1"/>
      </xdr:nvSpPr>
      <xdr:spPr>
        <a:xfrm>
          <a:off x="22199600" y="1010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170485</xdr:rowOff>
    </xdr:from>
    <xdr:to>
      <xdr:col>112</xdr:col>
      <xdr:colOff>38100</xdr:colOff>
      <xdr:row>60</xdr:row>
      <xdr:rowOff>100635</xdr:rowOff>
    </xdr:to>
    <xdr:sp macro="" textlink="">
      <xdr:nvSpPr>
        <xdr:cNvPr id="579" name="楕円 578"/>
        <xdr:cNvSpPr/>
      </xdr:nvSpPr>
      <xdr:spPr>
        <a:xfrm>
          <a:off x="21272500" y="102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21489</xdr:rowOff>
    </xdr:from>
    <xdr:to>
      <xdr:col>116</xdr:col>
      <xdr:colOff>63500</xdr:colOff>
      <xdr:row>60</xdr:row>
      <xdr:rowOff>49835</xdr:rowOff>
    </xdr:to>
    <xdr:cxnSp macro="">
      <xdr:nvCxnSpPr>
        <xdr:cNvPr id="580" name="直線コネクタ 579"/>
        <xdr:cNvCxnSpPr/>
      </xdr:nvCxnSpPr>
      <xdr:spPr>
        <a:xfrm flipV="1">
          <a:off x="21323300" y="10308489"/>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3607</xdr:rowOff>
    </xdr:from>
    <xdr:to>
      <xdr:col>107</xdr:col>
      <xdr:colOff>101600</xdr:colOff>
      <xdr:row>60</xdr:row>
      <xdr:rowOff>105207</xdr:rowOff>
    </xdr:to>
    <xdr:sp macro="" textlink="">
      <xdr:nvSpPr>
        <xdr:cNvPr id="581" name="楕円 580"/>
        <xdr:cNvSpPr/>
      </xdr:nvSpPr>
      <xdr:spPr>
        <a:xfrm>
          <a:off x="20383500" y="102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49835</xdr:rowOff>
    </xdr:from>
    <xdr:to>
      <xdr:col>111</xdr:col>
      <xdr:colOff>177800</xdr:colOff>
      <xdr:row>60</xdr:row>
      <xdr:rowOff>54407</xdr:rowOff>
    </xdr:to>
    <xdr:cxnSp macro="">
      <xdr:nvCxnSpPr>
        <xdr:cNvPr id="582" name="直線コネクタ 581"/>
        <xdr:cNvCxnSpPr/>
      </xdr:nvCxnSpPr>
      <xdr:spPr>
        <a:xfrm flipV="1">
          <a:off x="20434300" y="103368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15951</xdr:rowOff>
    </xdr:from>
    <xdr:to>
      <xdr:col>102</xdr:col>
      <xdr:colOff>165100</xdr:colOff>
      <xdr:row>60</xdr:row>
      <xdr:rowOff>117551</xdr:rowOff>
    </xdr:to>
    <xdr:sp macro="" textlink="">
      <xdr:nvSpPr>
        <xdr:cNvPr id="583" name="楕円 582"/>
        <xdr:cNvSpPr/>
      </xdr:nvSpPr>
      <xdr:spPr>
        <a:xfrm>
          <a:off x="19494500" y="103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54407</xdr:rowOff>
    </xdr:from>
    <xdr:to>
      <xdr:col>107</xdr:col>
      <xdr:colOff>50800</xdr:colOff>
      <xdr:row>60</xdr:row>
      <xdr:rowOff>66751</xdr:rowOff>
    </xdr:to>
    <xdr:cxnSp macro="">
      <xdr:nvCxnSpPr>
        <xdr:cNvPr id="584" name="直線コネクタ 583"/>
        <xdr:cNvCxnSpPr/>
      </xdr:nvCxnSpPr>
      <xdr:spPr>
        <a:xfrm flipV="1">
          <a:off x="19545300" y="1034140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585" name="n_1aveValue【学校施設】&#10;一人当たり面積"/>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586" name="n_2aveValue【学校施設】&#10;一人当たり面積"/>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587" name="n_3aveValue【学校施設】&#10;一人当たり面積"/>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88"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117162</xdr:rowOff>
    </xdr:from>
    <xdr:ext cx="469744" cy="259045"/>
    <xdr:sp macro="" textlink="">
      <xdr:nvSpPr>
        <xdr:cNvPr id="589" name="n_1mainValue【学校施設】&#10;一人当たり面積"/>
        <xdr:cNvSpPr txBox="1"/>
      </xdr:nvSpPr>
      <xdr:spPr>
        <a:xfrm>
          <a:off x="21075727" y="1006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121734</xdr:rowOff>
    </xdr:from>
    <xdr:ext cx="469744" cy="259045"/>
    <xdr:sp macro="" textlink="">
      <xdr:nvSpPr>
        <xdr:cNvPr id="590" name="n_2mainValue【学校施設】&#10;一人当たり面積"/>
        <xdr:cNvSpPr txBox="1"/>
      </xdr:nvSpPr>
      <xdr:spPr>
        <a:xfrm>
          <a:off x="20199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134078</xdr:rowOff>
    </xdr:from>
    <xdr:ext cx="469744" cy="259045"/>
    <xdr:sp macro="" textlink="">
      <xdr:nvSpPr>
        <xdr:cNvPr id="591" name="n_3mainValue【学校施設】&#10;一人当たり面積"/>
        <xdr:cNvSpPr txBox="1"/>
      </xdr:nvSpPr>
      <xdr:spPr>
        <a:xfrm>
          <a:off x="19310427" y="100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認定こども園・幼稚園・保育所及び学校施設の一人当たり面積が類似団体内平均値を上回っている。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年々進む少子化と、旧町村地域ごとに各施設があり、施設数が多くなっていることが要因と考えられる。またこれらの施設は減価償却の進んでいるものも多数あるため、各施設の在り方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公営住宅の有形固定資産減価償却率も依然として高い数値で推移しているため、長寿命化計画に基づき、整備、廃止、建て替え等を推進していく。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18,306
18,076
135.74
18,677,668
17,045,385
541,031
5,462,593
8,431,679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5" name="【図書館】&#10;有形固定資産減価償却率該当値テキスト"/>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59872</xdr:rowOff>
    </xdr:to>
    <xdr:cxnSp macro="">
      <xdr:nvCxnSpPr>
        <xdr:cNvPr id="77" name="直線コネクタ 76"/>
        <xdr:cNvCxnSpPr/>
      </xdr:nvCxnSpPr>
      <xdr:spPr>
        <a:xfrm>
          <a:off x="3797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9" name="直線コネクタ 78"/>
        <xdr:cNvCxnSpPr/>
      </xdr:nvCxnSpPr>
      <xdr:spPr>
        <a:xfrm>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2"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3" name="n_2ave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4"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5" name="n_4aveValue【図書館】&#10;有形固定資産減価償却率"/>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6" name="n_1main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7"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8"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2" name="直線コネクタ 111"/>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5"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6" name="直線コネクタ 115"/>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17" name="【図書館】&#10;一人当たり面積平均値テキスト"/>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フローチャート: 判断 117"/>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9" name="フローチャート: 判断 118"/>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0" name="フローチャート: 判断 119"/>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1" name="フローチャート: 判断 120"/>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2" name="フローチャート: 判断 121"/>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28" name="楕円 127"/>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110507</xdr:rowOff>
    </xdr:from>
    <xdr:ext cx="469744" cy="259045"/>
    <xdr:sp macro="" textlink="">
      <xdr:nvSpPr>
        <xdr:cNvPr id="129" name="【図書館】&#10;一人当たり面積該当値テキスト"/>
        <xdr:cNvSpPr txBox="1"/>
      </xdr:nvSpPr>
      <xdr:spPr>
        <a:xfrm>
          <a:off x="10515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30" name="楕円 129"/>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15240</xdr:rowOff>
    </xdr:to>
    <xdr:cxnSp macro="">
      <xdr:nvCxnSpPr>
        <xdr:cNvPr id="131" name="直線コネクタ 130"/>
        <xdr:cNvCxnSpPr/>
      </xdr:nvCxnSpPr>
      <xdr:spPr>
        <a:xfrm flipV="1">
          <a:off x="9639300" y="704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2" name="楕円 131"/>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19050</xdr:rowOff>
    </xdr:to>
    <xdr:cxnSp macro="">
      <xdr:nvCxnSpPr>
        <xdr:cNvPr id="133" name="直線コネクタ 132"/>
        <xdr:cNvCxnSpPr/>
      </xdr:nvCxnSpPr>
      <xdr:spPr>
        <a:xfrm flipV="1">
          <a:off x="8750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4" name="楕円 133"/>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5" name="直線コネクタ 134"/>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36" name="n_1aveValue【図書館】&#10;一人当たり面積"/>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37" name="n_2aveValue【図書館】&#10;一人当たり面積"/>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38" name="n_3aveValue【図書館】&#10;一人当たり面積"/>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39" name="n_4ave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57167</xdr:rowOff>
    </xdr:from>
    <xdr:ext cx="469744" cy="259045"/>
    <xdr:sp macro="" textlink="">
      <xdr:nvSpPr>
        <xdr:cNvPr id="140" name="n_1mainValue【図書館】&#10;一人当たり面積"/>
        <xdr:cNvSpPr txBox="1"/>
      </xdr:nvSpPr>
      <xdr:spPr>
        <a:xfrm>
          <a:off x="9391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1"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2"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68" name="直線コネクタ 167"/>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1"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2" name="直線コネクタ 171"/>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3"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4" name="フローチャート: 判断 173"/>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75" name="フローチャート: 判断 174"/>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76" name="フローチャート: 判断 175"/>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7" name="フローチャート: 判断 176"/>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84" name="楕円 183"/>
        <xdr:cNvSpPr/>
      </xdr:nvSpPr>
      <xdr:spPr>
        <a:xfrm>
          <a:off x="4584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171286</xdr:rowOff>
    </xdr:from>
    <xdr:ext cx="405111" cy="259045"/>
    <xdr:sp macro="" textlink="">
      <xdr:nvSpPr>
        <xdr:cNvPr id="185" name="【体育館・プール】&#10;有形固定資産減価償却率該当値テキスト"/>
        <xdr:cNvSpPr txBox="1"/>
      </xdr:nvSpPr>
      <xdr:spPr>
        <a:xfrm>
          <a:off x="4673600" y="1028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115751</xdr:rowOff>
    </xdr:from>
    <xdr:to>
      <xdr:col>20</xdr:col>
      <xdr:colOff>38100</xdr:colOff>
      <xdr:row>61</xdr:row>
      <xdr:rowOff>45901</xdr:rowOff>
    </xdr:to>
    <xdr:sp macro="" textlink="">
      <xdr:nvSpPr>
        <xdr:cNvPr id="186" name="楕円 185"/>
        <xdr:cNvSpPr/>
      </xdr:nvSpPr>
      <xdr:spPr>
        <a:xfrm>
          <a:off x="3746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166551</xdr:rowOff>
    </xdr:from>
    <xdr:to>
      <xdr:col>24</xdr:col>
      <xdr:colOff>63500</xdr:colOff>
      <xdr:row>61</xdr:row>
      <xdr:rowOff>27759</xdr:rowOff>
    </xdr:to>
    <xdr:cxnSp macro="">
      <xdr:nvCxnSpPr>
        <xdr:cNvPr id="187" name="直線コネクタ 186"/>
        <xdr:cNvCxnSpPr/>
      </xdr:nvCxnSpPr>
      <xdr:spPr>
        <a:xfrm>
          <a:off x="3797300" y="104535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84727</xdr:rowOff>
    </xdr:from>
    <xdr:to>
      <xdr:col>15</xdr:col>
      <xdr:colOff>101600</xdr:colOff>
      <xdr:row>61</xdr:row>
      <xdr:rowOff>14877</xdr:rowOff>
    </xdr:to>
    <xdr:sp macro="" textlink="">
      <xdr:nvSpPr>
        <xdr:cNvPr id="188" name="楕円 187"/>
        <xdr:cNvSpPr/>
      </xdr:nvSpPr>
      <xdr:spPr>
        <a:xfrm>
          <a:off x="2857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135527</xdr:rowOff>
    </xdr:from>
    <xdr:to>
      <xdr:col>19</xdr:col>
      <xdr:colOff>177800</xdr:colOff>
      <xdr:row>60</xdr:row>
      <xdr:rowOff>166551</xdr:rowOff>
    </xdr:to>
    <xdr:cxnSp macro="">
      <xdr:nvCxnSpPr>
        <xdr:cNvPr id="189" name="直線コネクタ 188"/>
        <xdr:cNvCxnSpPr/>
      </xdr:nvCxnSpPr>
      <xdr:spPr>
        <a:xfrm>
          <a:off x="2908300" y="104225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0" name="楕円 189"/>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135527</xdr:rowOff>
    </xdr:to>
    <xdr:cxnSp macro="">
      <xdr:nvCxnSpPr>
        <xdr:cNvPr id="191" name="直線コネクタ 190"/>
        <xdr:cNvCxnSpPr/>
      </xdr:nvCxnSpPr>
      <xdr:spPr>
        <a:xfrm>
          <a:off x="2019300" y="1038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192" name="n_1ave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93" name="n_2ave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94"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62428</xdr:rowOff>
    </xdr:from>
    <xdr:ext cx="405111" cy="259045"/>
    <xdr:sp macro="" textlink="">
      <xdr:nvSpPr>
        <xdr:cNvPr id="196" name="n_1mainValue【体育館・プール】&#10;有形固定資産減価償却率"/>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197" name="n_2mainValue【体育館・プー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198" name="n_3mainValue【体育館・プール】&#10;有形固定資産減価償却率"/>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22" name="直線コネクタ 221"/>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23"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24" name="直線コネクタ 223"/>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25"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26" name="直線コネクタ 225"/>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2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28" name="フローチャート: 判断 227"/>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29" name="フローチャート: 判断 228"/>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0" name="フローチャート: 判断 229"/>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31" name="フローチャート: 判断 230"/>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32" name="フローチャート: 判断 231"/>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54610</xdr:rowOff>
    </xdr:from>
    <xdr:to>
      <xdr:col>55</xdr:col>
      <xdr:colOff>50800</xdr:colOff>
      <xdr:row>61</xdr:row>
      <xdr:rowOff>156210</xdr:rowOff>
    </xdr:to>
    <xdr:sp macro="" textlink="">
      <xdr:nvSpPr>
        <xdr:cNvPr id="238" name="楕円 237"/>
        <xdr:cNvSpPr/>
      </xdr:nvSpPr>
      <xdr:spPr>
        <a:xfrm>
          <a:off x="10426700" y="105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33037</xdr:rowOff>
    </xdr:from>
    <xdr:ext cx="469744" cy="259045"/>
    <xdr:sp macro="" textlink="">
      <xdr:nvSpPr>
        <xdr:cNvPr id="239" name="【体育館・プール】&#10;一人当たり面積該当値テキスト"/>
        <xdr:cNvSpPr txBox="1"/>
      </xdr:nvSpPr>
      <xdr:spPr>
        <a:xfrm>
          <a:off x="10515600"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67310</xdr:rowOff>
    </xdr:from>
    <xdr:to>
      <xdr:col>50</xdr:col>
      <xdr:colOff>165100</xdr:colOff>
      <xdr:row>61</xdr:row>
      <xdr:rowOff>168910</xdr:rowOff>
    </xdr:to>
    <xdr:sp macro="" textlink="">
      <xdr:nvSpPr>
        <xdr:cNvPr id="240" name="楕円 239"/>
        <xdr:cNvSpPr/>
      </xdr:nvSpPr>
      <xdr:spPr>
        <a:xfrm>
          <a:off x="9588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105410</xdr:rowOff>
    </xdr:from>
    <xdr:to>
      <xdr:col>55</xdr:col>
      <xdr:colOff>0</xdr:colOff>
      <xdr:row>61</xdr:row>
      <xdr:rowOff>118110</xdr:rowOff>
    </xdr:to>
    <xdr:cxnSp macro="">
      <xdr:nvCxnSpPr>
        <xdr:cNvPr id="241" name="直線コネクタ 240"/>
        <xdr:cNvCxnSpPr/>
      </xdr:nvCxnSpPr>
      <xdr:spPr>
        <a:xfrm flipV="1">
          <a:off x="9639300" y="1056386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71120</xdr:rowOff>
    </xdr:from>
    <xdr:to>
      <xdr:col>46</xdr:col>
      <xdr:colOff>38100</xdr:colOff>
      <xdr:row>62</xdr:row>
      <xdr:rowOff>1270</xdr:rowOff>
    </xdr:to>
    <xdr:sp macro="" textlink="">
      <xdr:nvSpPr>
        <xdr:cNvPr id="242" name="楕円 241"/>
        <xdr:cNvSpPr/>
      </xdr:nvSpPr>
      <xdr:spPr>
        <a:xfrm>
          <a:off x="8699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118110</xdr:rowOff>
    </xdr:from>
    <xdr:to>
      <xdr:col>50</xdr:col>
      <xdr:colOff>114300</xdr:colOff>
      <xdr:row>61</xdr:row>
      <xdr:rowOff>121920</xdr:rowOff>
    </xdr:to>
    <xdr:cxnSp macro="">
      <xdr:nvCxnSpPr>
        <xdr:cNvPr id="243" name="直線コネクタ 242"/>
        <xdr:cNvCxnSpPr/>
      </xdr:nvCxnSpPr>
      <xdr:spPr>
        <a:xfrm flipV="1">
          <a:off x="8750300" y="1057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76200</xdr:rowOff>
    </xdr:from>
    <xdr:to>
      <xdr:col>41</xdr:col>
      <xdr:colOff>101600</xdr:colOff>
      <xdr:row>62</xdr:row>
      <xdr:rowOff>6350</xdr:rowOff>
    </xdr:to>
    <xdr:sp macro="" textlink="">
      <xdr:nvSpPr>
        <xdr:cNvPr id="244" name="楕円 243"/>
        <xdr:cNvSpPr/>
      </xdr:nvSpPr>
      <xdr:spPr>
        <a:xfrm>
          <a:off x="7810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121920</xdr:rowOff>
    </xdr:from>
    <xdr:to>
      <xdr:col>45</xdr:col>
      <xdr:colOff>177800</xdr:colOff>
      <xdr:row>61</xdr:row>
      <xdr:rowOff>127000</xdr:rowOff>
    </xdr:to>
    <xdr:cxnSp macro="">
      <xdr:nvCxnSpPr>
        <xdr:cNvPr id="245" name="直線コネクタ 244"/>
        <xdr:cNvCxnSpPr/>
      </xdr:nvCxnSpPr>
      <xdr:spPr>
        <a:xfrm flipV="1">
          <a:off x="7861300" y="105803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246" name="n_1aveValue【体育館・プール】&#10;一人当たり面積"/>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47"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248" name="n_3aveValue【体育館・プール】&#10;一人当たり面積"/>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49"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13987</xdr:rowOff>
    </xdr:from>
    <xdr:ext cx="469744" cy="259045"/>
    <xdr:sp macro="" textlink="">
      <xdr:nvSpPr>
        <xdr:cNvPr id="250" name="n_1mainValue【体育館・プール】&#10;一人当たり面積"/>
        <xdr:cNvSpPr txBox="1"/>
      </xdr:nvSpPr>
      <xdr:spPr>
        <a:xfrm>
          <a:off x="93917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1" name="n_2main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22877</xdr:rowOff>
    </xdr:from>
    <xdr:ext cx="469744" cy="259045"/>
    <xdr:sp macro="" textlink="">
      <xdr:nvSpPr>
        <xdr:cNvPr id="252" name="n_3mainValue【体育館・プール】&#10;一人当たり面積"/>
        <xdr:cNvSpPr txBox="1"/>
      </xdr:nvSpPr>
      <xdr:spPr>
        <a:xfrm>
          <a:off x="76264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1" name="テキスト ボックス 28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9" name="テキスト ボックス 28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1" name="テキスト ボックス 29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93" name="直線コネクタ 292"/>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4"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5" name="直線コネクタ 29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96"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97" name="直線コネクタ 296"/>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298" name="【市民会館】&#10;有形固定資産減価償却率平均値テキスト"/>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99" name="フローチャート: 判断 298"/>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0" name="フローチャート: 判断 299"/>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01" name="フローチャート: 判断 300"/>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02" name="フローチャート: 判断 301"/>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03" name="フローチャート: 判断 302"/>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120650</xdr:rowOff>
    </xdr:from>
    <xdr:to>
      <xdr:col>24</xdr:col>
      <xdr:colOff>114300</xdr:colOff>
      <xdr:row>104</xdr:row>
      <xdr:rowOff>50800</xdr:rowOff>
    </xdr:to>
    <xdr:sp macro="" textlink="">
      <xdr:nvSpPr>
        <xdr:cNvPr id="309" name="楕円 308"/>
        <xdr:cNvSpPr/>
      </xdr:nvSpPr>
      <xdr:spPr>
        <a:xfrm>
          <a:off x="4584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99077</xdr:rowOff>
    </xdr:from>
    <xdr:ext cx="405111" cy="259045"/>
    <xdr:sp macro="" textlink="">
      <xdr:nvSpPr>
        <xdr:cNvPr id="310" name="【市民会館】&#10;有形固定資産減価償却率該当値テキスト"/>
        <xdr:cNvSpPr txBox="1"/>
      </xdr:nvSpPr>
      <xdr:spPr>
        <a:xfrm>
          <a:off x="46736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82550</xdr:rowOff>
    </xdr:from>
    <xdr:to>
      <xdr:col>20</xdr:col>
      <xdr:colOff>38100</xdr:colOff>
      <xdr:row>104</xdr:row>
      <xdr:rowOff>12700</xdr:rowOff>
    </xdr:to>
    <xdr:sp macro="" textlink="">
      <xdr:nvSpPr>
        <xdr:cNvPr id="311" name="楕円 310"/>
        <xdr:cNvSpPr/>
      </xdr:nvSpPr>
      <xdr:spPr>
        <a:xfrm>
          <a:off x="3746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133350</xdr:rowOff>
    </xdr:from>
    <xdr:to>
      <xdr:col>24</xdr:col>
      <xdr:colOff>63500</xdr:colOff>
      <xdr:row>104</xdr:row>
      <xdr:rowOff>0</xdr:rowOff>
    </xdr:to>
    <xdr:cxnSp macro="">
      <xdr:nvCxnSpPr>
        <xdr:cNvPr id="312" name="直線コネクタ 311"/>
        <xdr:cNvCxnSpPr/>
      </xdr:nvCxnSpPr>
      <xdr:spPr>
        <a:xfrm>
          <a:off x="3797300" y="1779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44450</xdr:rowOff>
    </xdr:from>
    <xdr:to>
      <xdr:col>15</xdr:col>
      <xdr:colOff>101600</xdr:colOff>
      <xdr:row>103</xdr:row>
      <xdr:rowOff>146050</xdr:rowOff>
    </xdr:to>
    <xdr:sp macro="" textlink="">
      <xdr:nvSpPr>
        <xdr:cNvPr id="313" name="楕円 312"/>
        <xdr:cNvSpPr/>
      </xdr:nvSpPr>
      <xdr:spPr>
        <a:xfrm>
          <a:off x="2857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95250</xdr:rowOff>
    </xdr:from>
    <xdr:to>
      <xdr:col>19</xdr:col>
      <xdr:colOff>177800</xdr:colOff>
      <xdr:row>103</xdr:row>
      <xdr:rowOff>133350</xdr:rowOff>
    </xdr:to>
    <xdr:cxnSp macro="">
      <xdr:nvCxnSpPr>
        <xdr:cNvPr id="314" name="直線コネクタ 313"/>
        <xdr:cNvCxnSpPr/>
      </xdr:nvCxnSpPr>
      <xdr:spPr>
        <a:xfrm>
          <a:off x="2908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6350</xdr:rowOff>
    </xdr:from>
    <xdr:to>
      <xdr:col>10</xdr:col>
      <xdr:colOff>165100</xdr:colOff>
      <xdr:row>103</xdr:row>
      <xdr:rowOff>107950</xdr:rowOff>
    </xdr:to>
    <xdr:sp macro="" textlink="">
      <xdr:nvSpPr>
        <xdr:cNvPr id="315" name="楕円 314"/>
        <xdr:cNvSpPr/>
      </xdr:nvSpPr>
      <xdr:spPr>
        <a:xfrm>
          <a:off x="1968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57150</xdr:rowOff>
    </xdr:from>
    <xdr:to>
      <xdr:col>15</xdr:col>
      <xdr:colOff>50800</xdr:colOff>
      <xdr:row>103</xdr:row>
      <xdr:rowOff>95250</xdr:rowOff>
    </xdr:to>
    <xdr:cxnSp macro="">
      <xdr:nvCxnSpPr>
        <xdr:cNvPr id="316" name="直線コネクタ 315"/>
        <xdr:cNvCxnSpPr/>
      </xdr:nvCxnSpPr>
      <xdr:spPr>
        <a:xfrm>
          <a:off x="2019300" y="1771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317" name="n_1aveValue【市民会館】&#10;有形固定資産減価償却率"/>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318"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319"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320" name="n_4aveValue【市民会館】&#10;有形固定資産減価償却率"/>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29227</xdr:rowOff>
    </xdr:from>
    <xdr:ext cx="405111" cy="259045"/>
    <xdr:sp macro="" textlink="">
      <xdr:nvSpPr>
        <xdr:cNvPr id="321" name="n_1mainValue【市民会館】&#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322" name="n_2mainValue【市民会館】&#10;有形固定資産減価償却率"/>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124477</xdr:rowOff>
    </xdr:from>
    <xdr:ext cx="405111" cy="259045"/>
    <xdr:sp macro="" textlink="">
      <xdr:nvSpPr>
        <xdr:cNvPr id="323" name="n_3mainValue【市民会館】&#10;有形固定資産減価償却率"/>
        <xdr:cNvSpPr txBox="1"/>
      </xdr:nvSpPr>
      <xdr:spPr>
        <a:xfrm>
          <a:off x="1816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4" name="直線コネクタ 33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5" name="テキスト ボックス 33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6" name="直線コネクタ 33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7" name="テキスト ボックス 33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8" name="直線コネクタ 33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9" name="テキスト ボックス 33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0" name="直線コネクタ 33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1" name="テキスト ボックス 34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45" name="直線コネクタ 344"/>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46"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47" name="直線コネクタ 346"/>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48"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49" name="直線コネクタ 348"/>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350" name="【市民会館】&#10;一人当たり面積平均値テキスト"/>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51" name="フローチャート: 判断 350"/>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52" name="フローチャート: 判断 351"/>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53" name="フローチャート: 判断 352"/>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54" name="フローチャート: 判断 353"/>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55" name="フローチャート: 判断 354"/>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23113</xdr:rowOff>
    </xdr:from>
    <xdr:to>
      <xdr:col>55</xdr:col>
      <xdr:colOff>50800</xdr:colOff>
      <xdr:row>103</xdr:row>
      <xdr:rowOff>124713</xdr:rowOff>
    </xdr:to>
    <xdr:sp macro="" textlink="">
      <xdr:nvSpPr>
        <xdr:cNvPr id="361" name="楕円 360"/>
        <xdr:cNvSpPr/>
      </xdr:nvSpPr>
      <xdr:spPr>
        <a:xfrm>
          <a:off x="104267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45990</xdr:rowOff>
    </xdr:from>
    <xdr:ext cx="469744" cy="259045"/>
    <xdr:sp macro="" textlink="">
      <xdr:nvSpPr>
        <xdr:cNvPr id="362" name="【市民会館】&#10;一人当たり面積該当値テキスト"/>
        <xdr:cNvSpPr txBox="1"/>
      </xdr:nvSpPr>
      <xdr:spPr>
        <a:xfrm>
          <a:off x="10515600" y="175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43687</xdr:rowOff>
    </xdr:from>
    <xdr:to>
      <xdr:col>50</xdr:col>
      <xdr:colOff>165100</xdr:colOff>
      <xdr:row>103</xdr:row>
      <xdr:rowOff>145287</xdr:rowOff>
    </xdr:to>
    <xdr:sp macro="" textlink="">
      <xdr:nvSpPr>
        <xdr:cNvPr id="363" name="楕円 362"/>
        <xdr:cNvSpPr/>
      </xdr:nvSpPr>
      <xdr:spPr>
        <a:xfrm>
          <a:off x="9588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73913</xdr:rowOff>
    </xdr:from>
    <xdr:to>
      <xdr:col>55</xdr:col>
      <xdr:colOff>0</xdr:colOff>
      <xdr:row>103</xdr:row>
      <xdr:rowOff>94487</xdr:rowOff>
    </xdr:to>
    <xdr:cxnSp macro="">
      <xdr:nvCxnSpPr>
        <xdr:cNvPr id="364" name="直線コネクタ 363"/>
        <xdr:cNvCxnSpPr/>
      </xdr:nvCxnSpPr>
      <xdr:spPr>
        <a:xfrm flipV="1">
          <a:off x="9639300" y="1773326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50546</xdr:rowOff>
    </xdr:from>
    <xdr:to>
      <xdr:col>46</xdr:col>
      <xdr:colOff>38100</xdr:colOff>
      <xdr:row>103</xdr:row>
      <xdr:rowOff>152146</xdr:rowOff>
    </xdr:to>
    <xdr:sp macro="" textlink="">
      <xdr:nvSpPr>
        <xdr:cNvPr id="365" name="楕円 364"/>
        <xdr:cNvSpPr/>
      </xdr:nvSpPr>
      <xdr:spPr>
        <a:xfrm>
          <a:off x="8699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94487</xdr:rowOff>
    </xdr:from>
    <xdr:to>
      <xdr:col>50</xdr:col>
      <xdr:colOff>114300</xdr:colOff>
      <xdr:row>103</xdr:row>
      <xdr:rowOff>101346</xdr:rowOff>
    </xdr:to>
    <xdr:cxnSp macro="">
      <xdr:nvCxnSpPr>
        <xdr:cNvPr id="366" name="直線コネクタ 365"/>
        <xdr:cNvCxnSpPr/>
      </xdr:nvCxnSpPr>
      <xdr:spPr>
        <a:xfrm flipV="1">
          <a:off x="8750300" y="177538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59689</xdr:rowOff>
    </xdr:from>
    <xdr:to>
      <xdr:col>41</xdr:col>
      <xdr:colOff>101600</xdr:colOff>
      <xdr:row>103</xdr:row>
      <xdr:rowOff>161289</xdr:rowOff>
    </xdr:to>
    <xdr:sp macro="" textlink="">
      <xdr:nvSpPr>
        <xdr:cNvPr id="367" name="楕円 366"/>
        <xdr:cNvSpPr/>
      </xdr:nvSpPr>
      <xdr:spPr>
        <a:xfrm>
          <a:off x="781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101346</xdr:rowOff>
    </xdr:from>
    <xdr:to>
      <xdr:col>45</xdr:col>
      <xdr:colOff>177800</xdr:colOff>
      <xdr:row>103</xdr:row>
      <xdr:rowOff>110489</xdr:rowOff>
    </xdr:to>
    <xdr:cxnSp macro="">
      <xdr:nvCxnSpPr>
        <xdr:cNvPr id="368" name="直線コネクタ 367"/>
        <xdr:cNvCxnSpPr/>
      </xdr:nvCxnSpPr>
      <xdr:spPr>
        <a:xfrm flipV="1">
          <a:off x="7861300" y="17760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369" name="n_1aveValue【市民会館】&#10;一人当たり面積"/>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370" name="n_2aveValue【市民会館】&#10;一人当たり面積"/>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371" name="n_3aveValue【市民会館】&#10;一人当たり面積"/>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372" name="n_4aveValue【市民会館】&#10;一人当たり面積"/>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161814</xdr:rowOff>
    </xdr:from>
    <xdr:ext cx="469744" cy="259045"/>
    <xdr:sp macro="" textlink="">
      <xdr:nvSpPr>
        <xdr:cNvPr id="373" name="n_1mainValue【市民会館】&#10;一人当たり面積"/>
        <xdr:cNvSpPr txBox="1"/>
      </xdr:nvSpPr>
      <xdr:spPr>
        <a:xfrm>
          <a:off x="93917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168673</xdr:rowOff>
    </xdr:from>
    <xdr:ext cx="469744" cy="259045"/>
    <xdr:sp macro="" textlink="">
      <xdr:nvSpPr>
        <xdr:cNvPr id="374" name="n_2mainValue【市民会館】&#10;一人当たり面積"/>
        <xdr:cNvSpPr txBox="1"/>
      </xdr:nvSpPr>
      <xdr:spPr>
        <a:xfrm>
          <a:off x="85154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6366</xdr:rowOff>
    </xdr:from>
    <xdr:ext cx="469744" cy="259045"/>
    <xdr:sp macro="" textlink="">
      <xdr:nvSpPr>
        <xdr:cNvPr id="375" name="n_3mainValue【市民会館】&#10;一人当たり面積"/>
        <xdr:cNvSpPr txBox="1"/>
      </xdr:nvSpPr>
      <xdr:spPr>
        <a:xfrm>
          <a:off x="7626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00" name="直線コネクタ 399"/>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2" name="直線コネクタ 40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03"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04" name="直線コネクタ 403"/>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405" name="【一般廃棄物処理施設】&#10;有形固定資産減価償却率平均値テキスト"/>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06" name="フローチャート: 判断 405"/>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7" name="フローチャート: 判断 40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8" name="フローチャート: 判断 40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09" name="フローチャート: 判断 408"/>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10" name="フローチャート: 判断 409"/>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16" name="楕円 415"/>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417" name="【一般廃棄物処理施設】&#10;有形固定資産減価償却率該当値テキスト"/>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29210</xdr:rowOff>
    </xdr:from>
    <xdr:to>
      <xdr:col>81</xdr:col>
      <xdr:colOff>101600</xdr:colOff>
      <xdr:row>35</xdr:row>
      <xdr:rowOff>130810</xdr:rowOff>
    </xdr:to>
    <xdr:sp macro="" textlink="">
      <xdr:nvSpPr>
        <xdr:cNvPr id="418" name="楕円 417"/>
        <xdr:cNvSpPr/>
      </xdr:nvSpPr>
      <xdr:spPr>
        <a:xfrm>
          <a:off x="15430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80010</xdr:rowOff>
    </xdr:from>
    <xdr:to>
      <xdr:col>85</xdr:col>
      <xdr:colOff>127000</xdr:colOff>
      <xdr:row>35</xdr:row>
      <xdr:rowOff>156210</xdr:rowOff>
    </xdr:to>
    <xdr:cxnSp macro="">
      <xdr:nvCxnSpPr>
        <xdr:cNvPr id="419" name="直線コネクタ 418"/>
        <xdr:cNvCxnSpPr/>
      </xdr:nvCxnSpPr>
      <xdr:spPr>
        <a:xfrm>
          <a:off x="15481300" y="60807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128270</xdr:rowOff>
    </xdr:from>
    <xdr:to>
      <xdr:col>76</xdr:col>
      <xdr:colOff>165100</xdr:colOff>
      <xdr:row>35</xdr:row>
      <xdr:rowOff>58420</xdr:rowOff>
    </xdr:to>
    <xdr:sp macro="" textlink="">
      <xdr:nvSpPr>
        <xdr:cNvPr id="420" name="楕円 419"/>
        <xdr:cNvSpPr/>
      </xdr:nvSpPr>
      <xdr:spPr>
        <a:xfrm>
          <a:off x="14541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xdr:rowOff>
    </xdr:from>
    <xdr:to>
      <xdr:col>81</xdr:col>
      <xdr:colOff>50800</xdr:colOff>
      <xdr:row>35</xdr:row>
      <xdr:rowOff>80010</xdr:rowOff>
    </xdr:to>
    <xdr:cxnSp macro="">
      <xdr:nvCxnSpPr>
        <xdr:cNvPr id="421" name="直線コネクタ 420"/>
        <xdr:cNvCxnSpPr/>
      </xdr:nvCxnSpPr>
      <xdr:spPr>
        <a:xfrm>
          <a:off x="14592300" y="60083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141605</xdr:rowOff>
    </xdr:from>
    <xdr:to>
      <xdr:col>72</xdr:col>
      <xdr:colOff>38100</xdr:colOff>
      <xdr:row>38</xdr:row>
      <xdr:rowOff>71755</xdr:rowOff>
    </xdr:to>
    <xdr:sp macro="" textlink="">
      <xdr:nvSpPr>
        <xdr:cNvPr id="422" name="楕円 421"/>
        <xdr:cNvSpPr/>
      </xdr:nvSpPr>
      <xdr:spPr>
        <a:xfrm>
          <a:off x="1365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xdr:rowOff>
    </xdr:from>
    <xdr:to>
      <xdr:col>76</xdr:col>
      <xdr:colOff>114300</xdr:colOff>
      <xdr:row>38</xdr:row>
      <xdr:rowOff>20955</xdr:rowOff>
    </xdr:to>
    <xdr:cxnSp macro="">
      <xdr:nvCxnSpPr>
        <xdr:cNvPr id="423" name="直線コネクタ 422"/>
        <xdr:cNvCxnSpPr/>
      </xdr:nvCxnSpPr>
      <xdr:spPr>
        <a:xfrm flipV="1">
          <a:off x="13703300" y="6008370"/>
          <a:ext cx="889000" cy="5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4"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25"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26"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27"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147337</xdr:rowOff>
    </xdr:from>
    <xdr:ext cx="405111" cy="259045"/>
    <xdr:sp macro="" textlink="">
      <xdr:nvSpPr>
        <xdr:cNvPr id="428" name="n_1mainValue【一般廃棄物処理施設】&#10;有形固定資産減価償却率"/>
        <xdr:cNvSpPr txBox="1"/>
      </xdr:nvSpPr>
      <xdr:spPr>
        <a:xfrm>
          <a:off x="152660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74947</xdr:rowOff>
    </xdr:from>
    <xdr:ext cx="405111" cy="259045"/>
    <xdr:sp macro="" textlink="">
      <xdr:nvSpPr>
        <xdr:cNvPr id="429" name="n_2mainValue【一般廃棄物処理施設】&#10;有形固定資産減価償却率"/>
        <xdr:cNvSpPr txBox="1"/>
      </xdr:nvSpPr>
      <xdr:spPr>
        <a:xfrm>
          <a:off x="14389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62882</xdr:rowOff>
    </xdr:from>
    <xdr:ext cx="405111" cy="259045"/>
    <xdr:sp macro="" textlink="">
      <xdr:nvSpPr>
        <xdr:cNvPr id="430" name="n_3mainValue【一般廃棄物処理施設】&#10;有形固定資産減価償却率"/>
        <xdr:cNvSpPr txBox="1"/>
      </xdr:nvSpPr>
      <xdr:spPr>
        <a:xfrm>
          <a:off x="13500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4" name="テキスト ボックス 44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54" name="直線コネクタ 453"/>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55"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56" name="直線コネクタ 455"/>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57"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58" name="直線コネクタ 457"/>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59" name="【一般廃棄物処理施設】&#10;一人当たり有形固定資産（償却資産）額平均値テキスト"/>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60" name="フローチャート: 判断 459"/>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61" name="フローチャート: 判断 460"/>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62" name="フローチャート: 判断 461"/>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63" name="フローチャート: 判断 462"/>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64" name="フローチャート: 判断 463"/>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131211</xdr:rowOff>
    </xdr:from>
    <xdr:to>
      <xdr:col>116</xdr:col>
      <xdr:colOff>114300</xdr:colOff>
      <xdr:row>40</xdr:row>
      <xdr:rowOff>61361</xdr:rowOff>
    </xdr:to>
    <xdr:sp macro="" textlink="">
      <xdr:nvSpPr>
        <xdr:cNvPr id="470" name="楕円 469"/>
        <xdr:cNvSpPr/>
      </xdr:nvSpPr>
      <xdr:spPr>
        <a:xfrm>
          <a:off x="22110700" y="68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109638</xdr:rowOff>
    </xdr:from>
    <xdr:ext cx="534377" cy="259045"/>
    <xdr:sp macro="" textlink="">
      <xdr:nvSpPr>
        <xdr:cNvPr id="471" name="【一般廃棄物処理施設】&#10;一人当たり有形固定資産（償却資産）額該当値テキスト"/>
        <xdr:cNvSpPr txBox="1"/>
      </xdr:nvSpPr>
      <xdr:spPr>
        <a:xfrm>
          <a:off x="22199600" y="67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141674</xdr:rowOff>
    </xdr:from>
    <xdr:to>
      <xdr:col>112</xdr:col>
      <xdr:colOff>38100</xdr:colOff>
      <xdr:row>40</xdr:row>
      <xdr:rowOff>71824</xdr:rowOff>
    </xdr:to>
    <xdr:sp macro="" textlink="">
      <xdr:nvSpPr>
        <xdr:cNvPr id="472" name="楕円 471"/>
        <xdr:cNvSpPr/>
      </xdr:nvSpPr>
      <xdr:spPr>
        <a:xfrm>
          <a:off x="21272500" y="68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10561</xdr:rowOff>
    </xdr:from>
    <xdr:to>
      <xdr:col>116</xdr:col>
      <xdr:colOff>63500</xdr:colOff>
      <xdr:row>40</xdr:row>
      <xdr:rowOff>21024</xdr:rowOff>
    </xdr:to>
    <xdr:cxnSp macro="">
      <xdr:nvCxnSpPr>
        <xdr:cNvPr id="473" name="直線コネクタ 472"/>
        <xdr:cNvCxnSpPr/>
      </xdr:nvCxnSpPr>
      <xdr:spPr>
        <a:xfrm flipV="1">
          <a:off x="21323300" y="6868561"/>
          <a:ext cx="8382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139578</xdr:rowOff>
    </xdr:from>
    <xdr:to>
      <xdr:col>107</xdr:col>
      <xdr:colOff>101600</xdr:colOff>
      <xdr:row>40</xdr:row>
      <xdr:rowOff>69728</xdr:rowOff>
    </xdr:to>
    <xdr:sp macro="" textlink="">
      <xdr:nvSpPr>
        <xdr:cNvPr id="474" name="楕円 473"/>
        <xdr:cNvSpPr/>
      </xdr:nvSpPr>
      <xdr:spPr>
        <a:xfrm>
          <a:off x="20383500" y="68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18928</xdr:rowOff>
    </xdr:from>
    <xdr:to>
      <xdr:col>111</xdr:col>
      <xdr:colOff>177800</xdr:colOff>
      <xdr:row>40</xdr:row>
      <xdr:rowOff>21024</xdr:rowOff>
    </xdr:to>
    <xdr:cxnSp macro="">
      <xdr:nvCxnSpPr>
        <xdr:cNvPr id="475" name="直線コネクタ 474"/>
        <xdr:cNvCxnSpPr/>
      </xdr:nvCxnSpPr>
      <xdr:spPr>
        <a:xfrm>
          <a:off x="20434300" y="687692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169445</xdr:rowOff>
    </xdr:from>
    <xdr:to>
      <xdr:col>102</xdr:col>
      <xdr:colOff>165100</xdr:colOff>
      <xdr:row>39</xdr:row>
      <xdr:rowOff>99595</xdr:rowOff>
    </xdr:to>
    <xdr:sp macro="" textlink="">
      <xdr:nvSpPr>
        <xdr:cNvPr id="476" name="楕円 475"/>
        <xdr:cNvSpPr/>
      </xdr:nvSpPr>
      <xdr:spPr>
        <a:xfrm>
          <a:off x="19494500" y="66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48795</xdr:rowOff>
    </xdr:from>
    <xdr:to>
      <xdr:col>107</xdr:col>
      <xdr:colOff>50800</xdr:colOff>
      <xdr:row>40</xdr:row>
      <xdr:rowOff>18928</xdr:rowOff>
    </xdr:to>
    <xdr:cxnSp macro="">
      <xdr:nvCxnSpPr>
        <xdr:cNvPr id="477" name="直線コネクタ 476"/>
        <xdr:cNvCxnSpPr/>
      </xdr:nvCxnSpPr>
      <xdr:spPr>
        <a:xfrm>
          <a:off x="19545300" y="6735345"/>
          <a:ext cx="889000" cy="1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478"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79"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480" name="n_3aveValue【一般廃棄物処理施設】&#10;一人当たり有形固定資産（償却資産）額"/>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481"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62951</xdr:rowOff>
    </xdr:from>
    <xdr:ext cx="534377" cy="259045"/>
    <xdr:sp macro="" textlink="">
      <xdr:nvSpPr>
        <xdr:cNvPr id="482" name="n_1mainValue【一般廃棄物処理施設】&#10;一人当たり有形固定資産（償却資産）額"/>
        <xdr:cNvSpPr txBox="1"/>
      </xdr:nvSpPr>
      <xdr:spPr>
        <a:xfrm>
          <a:off x="21043411" y="692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60855</xdr:rowOff>
    </xdr:from>
    <xdr:ext cx="534377" cy="259045"/>
    <xdr:sp macro="" textlink="">
      <xdr:nvSpPr>
        <xdr:cNvPr id="483" name="n_2mainValue【一般廃棄物処理施設】&#10;一人当たり有形固定資産（償却資産）額"/>
        <xdr:cNvSpPr txBox="1"/>
      </xdr:nvSpPr>
      <xdr:spPr>
        <a:xfrm>
          <a:off x="20167111" y="69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116122</xdr:rowOff>
    </xdr:from>
    <xdr:ext cx="599010" cy="259045"/>
    <xdr:sp macro="" textlink="">
      <xdr:nvSpPr>
        <xdr:cNvPr id="484" name="n_3mainValue【一般廃棄物処理施設】&#10;一人当たり有形固定資産（償却資産）額"/>
        <xdr:cNvSpPr txBox="1"/>
      </xdr:nvSpPr>
      <xdr:spPr>
        <a:xfrm>
          <a:off x="19245795" y="645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07" name="直線コネクタ 506"/>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08"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09" name="直線コネクタ 508"/>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10"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11" name="直線コネクタ 510"/>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512"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13" name="フローチャート: 判断 512"/>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14" name="フローチャート: 判断 513"/>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15" name="フローチャート: 判断 514"/>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16" name="フローチャート: 判断 515"/>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17" name="フローチャート: 判断 516"/>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xdr:rowOff>
    </xdr:from>
    <xdr:to>
      <xdr:col>85</xdr:col>
      <xdr:colOff>177800</xdr:colOff>
      <xdr:row>58</xdr:row>
      <xdr:rowOff>117094</xdr:rowOff>
    </xdr:to>
    <xdr:sp macro="" textlink="">
      <xdr:nvSpPr>
        <xdr:cNvPr id="523" name="楕円 522"/>
        <xdr:cNvSpPr/>
      </xdr:nvSpPr>
      <xdr:spPr>
        <a:xfrm>
          <a:off x="162687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165371</xdr:rowOff>
    </xdr:from>
    <xdr:ext cx="405111" cy="259045"/>
    <xdr:sp macro="" textlink="">
      <xdr:nvSpPr>
        <xdr:cNvPr id="524" name="【保健センター・保健所】&#10;有形固定資産減価償却率該当値テキスト"/>
        <xdr:cNvSpPr txBox="1"/>
      </xdr:nvSpPr>
      <xdr:spPr>
        <a:xfrm>
          <a:off x="16357600" y="993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136652</xdr:rowOff>
    </xdr:from>
    <xdr:to>
      <xdr:col>81</xdr:col>
      <xdr:colOff>101600</xdr:colOff>
      <xdr:row>58</xdr:row>
      <xdr:rowOff>66802</xdr:rowOff>
    </xdr:to>
    <xdr:sp macro="" textlink="">
      <xdr:nvSpPr>
        <xdr:cNvPr id="525" name="楕円 524"/>
        <xdr:cNvSpPr/>
      </xdr:nvSpPr>
      <xdr:spPr>
        <a:xfrm>
          <a:off x="15430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xdr:rowOff>
    </xdr:from>
    <xdr:to>
      <xdr:col>85</xdr:col>
      <xdr:colOff>127000</xdr:colOff>
      <xdr:row>58</xdr:row>
      <xdr:rowOff>66294</xdr:rowOff>
    </xdr:to>
    <xdr:cxnSp macro="">
      <xdr:nvCxnSpPr>
        <xdr:cNvPr id="526" name="直線コネクタ 525"/>
        <xdr:cNvCxnSpPr/>
      </xdr:nvCxnSpPr>
      <xdr:spPr>
        <a:xfrm>
          <a:off x="15481300" y="996010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86360</xdr:rowOff>
    </xdr:from>
    <xdr:to>
      <xdr:col>76</xdr:col>
      <xdr:colOff>165100</xdr:colOff>
      <xdr:row>58</xdr:row>
      <xdr:rowOff>16510</xdr:rowOff>
    </xdr:to>
    <xdr:sp macro="" textlink="">
      <xdr:nvSpPr>
        <xdr:cNvPr id="527" name="楕円 526"/>
        <xdr:cNvSpPr/>
      </xdr:nvSpPr>
      <xdr:spPr>
        <a:xfrm>
          <a:off x="14541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137160</xdr:rowOff>
    </xdr:from>
    <xdr:to>
      <xdr:col>81</xdr:col>
      <xdr:colOff>50800</xdr:colOff>
      <xdr:row>58</xdr:row>
      <xdr:rowOff>16002</xdr:rowOff>
    </xdr:to>
    <xdr:cxnSp macro="">
      <xdr:nvCxnSpPr>
        <xdr:cNvPr id="528" name="直線コネクタ 527"/>
        <xdr:cNvCxnSpPr/>
      </xdr:nvCxnSpPr>
      <xdr:spPr>
        <a:xfrm>
          <a:off x="14592300" y="990981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36068</xdr:rowOff>
    </xdr:from>
    <xdr:to>
      <xdr:col>72</xdr:col>
      <xdr:colOff>38100</xdr:colOff>
      <xdr:row>57</xdr:row>
      <xdr:rowOff>137668</xdr:rowOff>
    </xdr:to>
    <xdr:sp macro="" textlink="">
      <xdr:nvSpPr>
        <xdr:cNvPr id="529" name="楕円 528"/>
        <xdr:cNvSpPr/>
      </xdr:nvSpPr>
      <xdr:spPr>
        <a:xfrm>
          <a:off x="13652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86868</xdr:rowOff>
    </xdr:from>
    <xdr:to>
      <xdr:col>76</xdr:col>
      <xdr:colOff>114300</xdr:colOff>
      <xdr:row>57</xdr:row>
      <xdr:rowOff>137160</xdr:rowOff>
    </xdr:to>
    <xdr:cxnSp macro="">
      <xdr:nvCxnSpPr>
        <xdr:cNvPr id="530" name="直線コネクタ 529"/>
        <xdr:cNvCxnSpPr/>
      </xdr:nvCxnSpPr>
      <xdr:spPr>
        <a:xfrm>
          <a:off x="13703300" y="98595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531" name="n_1aveValue【保健センター・保健所】&#10;有形固定資産減価償却率"/>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532" name="n_2aveValue【保健センター・保健所】&#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533" name="n_3aveValue【保健センター・保健所】&#10;有形固定資産減価償却率"/>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34" name="n_4aveValue【保健センター・保健所】&#10;有形固定資産減価償却率"/>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83329</xdr:rowOff>
    </xdr:from>
    <xdr:ext cx="405111" cy="259045"/>
    <xdr:sp macro="" textlink="">
      <xdr:nvSpPr>
        <xdr:cNvPr id="535" name="n_1mainValue【保健センター・保健所】&#10;有形固定資産減価償却率"/>
        <xdr:cNvSpPr txBox="1"/>
      </xdr:nvSpPr>
      <xdr:spPr>
        <a:xfrm>
          <a:off x="152660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33037</xdr:rowOff>
    </xdr:from>
    <xdr:ext cx="405111" cy="259045"/>
    <xdr:sp macro="" textlink="">
      <xdr:nvSpPr>
        <xdr:cNvPr id="536" name="n_2mainValue【保健センター・保健所】&#10;有形固定資産減価償却率"/>
        <xdr:cNvSpPr txBox="1"/>
      </xdr:nvSpPr>
      <xdr:spPr>
        <a:xfrm>
          <a:off x="14389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154195</xdr:rowOff>
    </xdr:from>
    <xdr:ext cx="405111" cy="259045"/>
    <xdr:sp macro="" textlink="">
      <xdr:nvSpPr>
        <xdr:cNvPr id="537" name="n_3mainValue【保健センター・保健所】&#10;有形固定資産減価償却率"/>
        <xdr:cNvSpPr txBox="1"/>
      </xdr:nvSpPr>
      <xdr:spPr>
        <a:xfrm>
          <a:off x="13500744"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8" name="直線コネクタ 5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9" name="テキスト ボックス 5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0" name="直線コネクタ 5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1" name="テキスト ボックス 5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2" name="直線コネクタ 5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3" name="テキスト ボックス 5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4" name="直線コネクタ 5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5" name="テキスト ボックス 5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59" name="直線コネクタ 558"/>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60"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61" name="直線コネクタ 560"/>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62"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63" name="直線コネクタ 562"/>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64"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65" name="フローチャート: 判断 564"/>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66" name="フローチャート: 判断 565"/>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67" name="フローチャート: 判断 566"/>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68" name="フローチャート: 判断 567"/>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69" name="フローチャート: 判断 568"/>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575" name="楕円 574"/>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576" name="【保健センター・保健所】&#10;一人当たり面積該当値テキスト"/>
        <xdr:cNvSpPr txBox="1"/>
      </xdr:nvSpPr>
      <xdr:spPr>
        <a:xfrm>
          <a:off x="22199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577" name="楕円 576"/>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155448</xdr:rowOff>
    </xdr:to>
    <xdr:cxnSp macro="">
      <xdr:nvCxnSpPr>
        <xdr:cNvPr id="578" name="直線コネクタ 577"/>
        <xdr:cNvCxnSpPr/>
      </xdr:nvCxnSpPr>
      <xdr:spPr>
        <a:xfrm flipV="1">
          <a:off x="21323300" y="1078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104648</xdr:rowOff>
    </xdr:from>
    <xdr:to>
      <xdr:col>107</xdr:col>
      <xdr:colOff>101600</xdr:colOff>
      <xdr:row>63</xdr:row>
      <xdr:rowOff>34798</xdr:rowOff>
    </xdr:to>
    <xdr:sp macro="" textlink="">
      <xdr:nvSpPr>
        <xdr:cNvPr id="579" name="楕円 578"/>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155448</xdr:rowOff>
    </xdr:from>
    <xdr:to>
      <xdr:col>111</xdr:col>
      <xdr:colOff>177800</xdr:colOff>
      <xdr:row>62</xdr:row>
      <xdr:rowOff>155448</xdr:rowOff>
    </xdr:to>
    <xdr:cxnSp macro="">
      <xdr:nvCxnSpPr>
        <xdr:cNvPr id="580" name="直線コネクタ 579"/>
        <xdr:cNvCxnSpPr/>
      </xdr:nvCxnSpPr>
      <xdr:spPr>
        <a:xfrm>
          <a:off x="20434300" y="1078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581" name="楕円 580"/>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155448</xdr:rowOff>
    </xdr:from>
    <xdr:to>
      <xdr:col>107</xdr:col>
      <xdr:colOff>50800</xdr:colOff>
      <xdr:row>62</xdr:row>
      <xdr:rowOff>160020</xdr:rowOff>
    </xdr:to>
    <xdr:cxnSp macro="">
      <xdr:nvCxnSpPr>
        <xdr:cNvPr id="582" name="直線コネクタ 581"/>
        <xdr:cNvCxnSpPr/>
      </xdr:nvCxnSpPr>
      <xdr:spPr>
        <a:xfrm flipV="1">
          <a:off x="19545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583"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584"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85"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586"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25925</xdr:rowOff>
    </xdr:from>
    <xdr:ext cx="469744" cy="259045"/>
    <xdr:sp macro="" textlink="">
      <xdr:nvSpPr>
        <xdr:cNvPr id="587" name="n_1mainValue【保健センター・保健所】&#10;一人当たり面積"/>
        <xdr:cNvSpPr txBox="1"/>
      </xdr:nvSpPr>
      <xdr:spPr>
        <a:xfrm>
          <a:off x="21075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25925</xdr:rowOff>
    </xdr:from>
    <xdr:ext cx="469744" cy="259045"/>
    <xdr:sp macro="" textlink="">
      <xdr:nvSpPr>
        <xdr:cNvPr id="588" name="n_2mainValue【保健センター・保健所】&#10;一人当たり面積"/>
        <xdr:cNvSpPr txBox="1"/>
      </xdr:nvSpPr>
      <xdr:spPr>
        <a:xfrm>
          <a:off x="20199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589" name="n_3mainValue【保健センター・保健所】&#10;一人当たり面積"/>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15" name="直線コネクタ 614"/>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16"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17" name="直線コネクタ 616"/>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18"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19" name="直線コネクタ 61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620" name="【消防施設】&#10;有形固定資産減価償却率平均値テキスト"/>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21" name="フローチャート: 判断 620"/>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2" name="フローチャート: 判断 621"/>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23" name="フローチャート: 判断 622"/>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24" name="フローチャート: 判断 623"/>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25" name="フローチャート: 判断 624"/>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31" name="楕円 630"/>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632" name="【消防施設】&#10;有形固定資産減価償却率該当値テキスト"/>
        <xdr:cNvSpPr txBox="1"/>
      </xdr:nvSpPr>
      <xdr:spPr>
        <a:xfrm>
          <a:off x="16357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33" name="楕円 632"/>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38100</xdr:rowOff>
    </xdr:to>
    <xdr:cxnSp macro="">
      <xdr:nvCxnSpPr>
        <xdr:cNvPr id="634" name="直線コネクタ 633"/>
        <xdr:cNvCxnSpPr/>
      </xdr:nvCxnSpPr>
      <xdr:spPr>
        <a:xfrm>
          <a:off x="15481300" y="140627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86905</xdr:rowOff>
    </xdr:from>
    <xdr:to>
      <xdr:col>76</xdr:col>
      <xdr:colOff>165100</xdr:colOff>
      <xdr:row>82</xdr:row>
      <xdr:rowOff>17055</xdr:rowOff>
    </xdr:to>
    <xdr:sp macro="" textlink="">
      <xdr:nvSpPr>
        <xdr:cNvPr id="635" name="楕円 634"/>
        <xdr:cNvSpPr/>
      </xdr:nvSpPr>
      <xdr:spPr>
        <a:xfrm>
          <a:off x="14541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137705</xdr:rowOff>
    </xdr:from>
    <xdr:to>
      <xdr:col>81</xdr:col>
      <xdr:colOff>50800</xdr:colOff>
      <xdr:row>82</xdr:row>
      <xdr:rowOff>3811</xdr:rowOff>
    </xdr:to>
    <xdr:cxnSp macro="">
      <xdr:nvCxnSpPr>
        <xdr:cNvPr id="636" name="直線コネクタ 635"/>
        <xdr:cNvCxnSpPr/>
      </xdr:nvCxnSpPr>
      <xdr:spPr>
        <a:xfrm>
          <a:off x="14592300" y="140251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37" name="楕円 636"/>
        <xdr:cNvSpPr/>
      </xdr:nvSpPr>
      <xdr:spPr>
        <a:xfrm>
          <a:off x="13652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100149</xdr:rowOff>
    </xdr:from>
    <xdr:to>
      <xdr:col>76</xdr:col>
      <xdr:colOff>114300</xdr:colOff>
      <xdr:row>81</xdr:row>
      <xdr:rowOff>137705</xdr:rowOff>
    </xdr:to>
    <xdr:cxnSp macro="">
      <xdr:nvCxnSpPr>
        <xdr:cNvPr id="638" name="直線コネクタ 637"/>
        <xdr:cNvCxnSpPr/>
      </xdr:nvCxnSpPr>
      <xdr:spPr>
        <a:xfrm>
          <a:off x="13703300" y="1398759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39" name="n_1aveValue【消防施設】&#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640" name="n_2aveValue【消防施設】&#10;有形固定資産減価償却率"/>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41"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42"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71138</xdr:rowOff>
    </xdr:from>
    <xdr:ext cx="405111" cy="259045"/>
    <xdr:sp macro="" textlink="">
      <xdr:nvSpPr>
        <xdr:cNvPr id="643" name="n_1main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33582</xdr:rowOff>
    </xdr:from>
    <xdr:ext cx="405111" cy="259045"/>
    <xdr:sp macro="" textlink="">
      <xdr:nvSpPr>
        <xdr:cNvPr id="644" name="n_2mainValue【消防施設】&#10;有形固定資産減価償却率"/>
        <xdr:cNvSpPr txBox="1"/>
      </xdr:nvSpPr>
      <xdr:spPr>
        <a:xfrm>
          <a:off x="14389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45" name="n_3main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69" name="直線コネクタ 668"/>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70"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71" name="直線コネクタ 670"/>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2"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3" name="直線コネクタ 672"/>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74"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75" name="フローチャート: 判断 674"/>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76" name="フローチャート: 判断 675"/>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77" name="フローチャート: 判断 67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78" name="フローチャート: 判断 677"/>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79" name="フローチャート: 判断 678"/>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685" name="楕円 684"/>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30497</xdr:rowOff>
    </xdr:from>
    <xdr:ext cx="469744" cy="259045"/>
    <xdr:sp macro="" textlink="">
      <xdr:nvSpPr>
        <xdr:cNvPr id="686" name="【消防施設】&#10;一人当たり面積該当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57786</xdr:rowOff>
    </xdr:from>
    <xdr:to>
      <xdr:col>112</xdr:col>
      <xdr:colOff>38100</xdr:colOff>
      <xdr:row>85</xdr:row>
      <xdr:rowOff>159386</xdr:rowOff>
    </xdr:to>
    <xdr:sp macro="" textlink="">
      <xdr:nvSpPr>
        <xdr:cNvPr id="687" name="楕円 686"/>
        <xdr:cNvSpPr/>
      </xdr:nvSpPr>
      <xdr:spPr>
        <a:xfrm>
          <a:off x="21272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108586</xdr:rowOff>
    </xdr:to>
    <xdr:cxnSp macro="">
      <xdr:nvCxnSpPr>
        <xdr:cNvPr id="688" name="直線コネクタ 687"/>
        <xdr:cNvCxnSpPr/>
      </xdr:nvCxnSpPr>
      <xdr:spPr>
        <a:xfrm flipV="1">
          <a:off x="21323300" y="146761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57786</xdr:rowOff>
    </xdr:from>
    <xdr:to>
      <xdr:col>107</xdr:col>
      <xdr:colOff>101600</xdr:colOff>
      <xdr:row>85</xdr:row>
      <xdr:rowOff>159386</xdr:rowOff>
    </xdr:to>
    <xdr:sp macro="" textlink="">
      <xdr:nvSpPr>
        <xdr:cNvPr id="689" name="楕円 688"/>
        <xdr:cNvSpPr/>
      </xdr:nvSpPr>
      <xdr:spPr>
        <a:xfrm>
          <a:off x="20383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108586</xdr:rowOff>
    </xdr:from>
    <xdr:to>
      <xdr:col>111</xdr:col>
      <xdr:colOff>177800</xdr:colOff>
      <xdr:row>85</xdr:row>
      <xdr:rowOff>108586</xdr:rowOff>
    </xdr:to>
    <xdr:cxnSp macro="">
      <xdr:nvCxnSpPr>
        <xdr:cNvPr id="690" name="直線コネクタ 689"/>
        <xdr:cNvCxnSpPr/>
      </xdr:nvCxnSpPr>
      <xdr:spPr>
        <a:xfrm>
          <a:off x="20434300" y="1468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57786</xdr:rowOff>
    </xdr:from>
    <xdr:to>
      <xdr:col>102</xdr:col>
      <xdr:colOff>165100</xdr:colOff>
      <xdr:row>85</xdr:row>
      <xdr:rowOff>159386</xdr:rowOff>
    </xdr:to>
    <xdr:sp macro="" textlink="">
      <xdr:nvSpPr>
        <xdr:cNvPr id="691" name="楕円 690"/>
        <xdr:cNvSpPr/>
      </xdr:nvSpPr>
      <xdr:spPr>
        <a:xfrm>
          <a:off x="19494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108586</xdr:rowOff>
    </xdr:from>
    <xdr:to>
      <xdr:col>107</xdr:col>
      <xdr:colOff>50800</xdr:colOff>
      <xdr:row>85</xdr:row>
      <xdr:rowOff>108586</xdr:rowOff>
    </xdr:to>
    <xdr:cxnSp macro="">
      <xdr:nvCxnSpPr>
        <xdr:cNvPr id="692" name="直線コネクタ 691"/>
        <xdr:cNvCxnSpPr/>
      </xdr:nvCxnSpPr>
      <xdr:spPr>
        <a:xfrm>
          <a:off x="19545300" y="1468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93"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94"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95"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96"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150513</xdr:rowOff>
    </xdr:from>
    <xdr:ext cx="469744" cy="259045"/>
    <xdr:sp macro="" textlink="">
      <xdr:nvSpPr>
        <xdr:cNvPr id="697" name="n_1mainValue【消防施設】&#10;一人当たり面積"/>
        <xdr:cNvSpPr txBox="1"/>
      </xdr:nvSpPr>
      <xdr:spPr>
        <a:xfrm>
          <a:off x="21075727" y="1472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150513</xdr:rowOff>
    </xdr:from>
    <xdr:ext cx="469744" cy="259045"/>
    <xdr:sp macro="" textlink="">
      <xdr:nvSpPr>
        <xdr:cNvPr id="698" name="n_2mainValue【消防施設】&#10;一人当たり面積"/>
        <xdr:cNvSpPr txBox="1"/>
      </xdr:nvSpPr>
      <xdr:spPr>
        <a:xfrm>
          <a:off x="20199427" y="1472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150513</xdr:rowOff>
    </xdr:from>
    <xdr:ext cx="469744" cy="259045"/>
    <xdr:sp macro="" textlink="">
      <xdr:nvSpPr>
        <xdr:cNvPr id="699" name="n_3mainValue【消防施設】&#10;一人当たり面積"/>
        <xdr:cNvSpPr txBox="1"/>
      </xdr:nvSpPr>
      <xdr:spPr>
        <a:xfrm>
          <a:off x="19310427" y="1472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25" name="直線コネクタ 724"/>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26"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27" name="直線コネクタ 726"/>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28"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29" name="直線コネクタ 728"/>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30"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31" name="フローチャート: 判断 730"/>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32" name="フローチャート: 判断 731"/>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33" name="フローチャート: 判断 732"/>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34" name="フローチャート: 判断 733"/>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35" name="フローチャート: 判断 73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67855</xdr:rowOff>
    </xdr:from>
    <xdr:to>
      <xdr:col>85</xdr:col>
      <xdr:colOff>177800</xdr:colOff>
      <xdr:row>106</xdr:row>
      <xdr:rowOff>169455</xdr:rowOff>
    </xdr:to>
    <xdr:sp macro="" textlink="">
      <xdr:nvSpPr>
        <xdr:cNvPr id="741" name="楕円 740"/>
        <xdr:cNvSpPr/>
      </xdr:nvSpPr>
      <xdr:spPr>
        <a:xfrm>
          <a:off x="16268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46282</xdr:rowOff>
    </xdr:from>
    <xdr:ext cx="405111" cy="259045"/>
    <xdr:sp macro="" textlink="">
      <xdr:nvSpPr>
        <xdr:cNvPr id="742" name="【庁舎】&#10;有形固定資産減価償却率該当値テキスト"/>
        <xdr:cNvSpPr txBox="1"/>
      </xdr:nvSpPr>
      <xdr:spPr>
        <a:xfrm>
          <a:off x="16357600"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743" name="楕円 742"/>
        <xdr:cNvSpPr/>
      </xdr:nvSpPr>
      <xdr:spPr>
        <a:xfrm>
          <a:off x="15430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118655</xdr:rowOff>
    </xdr:to>
    <xdr:cxnSp macro="">
      <xdr:nvCxnSpPr>
        <xdr:cNvPr id="744" name="直線コネクタ 743"/>
        <xdr:cNvCxnSpPr/>
      </xdr:nvCxnSpPr>
      <xdr:spPr>
        <a:xfrm>
          <a:off x="15481300" y="1826949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12337</xdr:rowOff>
    </xdr:from>
    <xdr:to>
      <xdr:col>76</xdr:col>
      <xdr:colOff>165100</xdr:colOff>
      <xdr:row>106</xdr:row>
      <xdr:rowOff>113937</xdr:rowOff>
    </xdr:to>
    <xdr:sp macro="" textlink="">
      <xdr:nvSpPr>
        <xdr:cNvPr id="745" name="楕円 744"/>
        <xdr:cNvSpPr/>
      </xdr:nvSpPr>
      <xdr:spPr>
        <a:xfrm>
          <a:off x="14541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63137</xdr:rowOff>
    </xdr:from>
    <xdr:to>
      <xdr:col>81</xdr:col>
      <xdr:colOff>50800</xdr:colOff>
      <xdr:row>106</xdr:row>
      <xdr:rowOff>95794</xdr:rowOff>
    </xdr:to>
    <xdr:cxnSp macro="">
      <xdr:nvCxnSpPr>
        <xdr:cNvPr id="746" name="直線コネクタ 745"/>
        <xdr:cNvCxnSpPr/>
      </xdr:nvCxnSpPr>
      <xdr:spPr>
        <a:xfrm>
          <a:off x="14592300" y="1823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747" name="楕円 746"/>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63137</xdr:rowOff>
    </xdr:to>
    <xdr:cxnSp macro="">
      <xdr:nvCxnSpPr>
        <xdr:cNvPr id="748" name="直線コネクタ 747"/>
        <xdr:cNvCxnSpPr/>
      </xdr:nvCxnSpPr>
      <xdr:spPr>
        <a:xfrm>
          <a:off x="13703300" y="1820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49"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50"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51"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5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753" name="n_1mainValue【庁舎】&#10;有形固定資産減価償却率"/>
        <xdr:cNvSpPr txBox="1"/>
      </xdr:nvSpPr>
      <xdr:spPr>
        <a:xfrm>
          <a:off x="15266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105064</xdr:rowOff>
    </xdr:from>
    <xdr:ext cx="405111" cy="259045"/>
    <xdr:sp macro="" textlink="">
      <xdr:nvSpPr>
        <xdr:cNvPr id="754" name="n_2mainValue【庁舎】&#10;有形固定資産減価償却率"/>
        <xdr:cNvSpPr txBox="1"/>
      </xdr:nvSpPr>
      <xdr:spPr>
        <a:xfrm>
          <a:off x="14389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755" name="n_3mainValue【庁舎】&#10;有形固定資産減価償却率"/>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6" name="直線コネクタ 7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7" name="テキスト ボックス 7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8" name="直線コネクタ 7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9" name="テキスト ボックス 7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0" name="直線コネクタ 7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1" name="テキスト ボックス 7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2" name="直線コネクタ 7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3" name="テキスト ボックス 7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4" name="直線コネクタ 7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5" name="テキスト ボックス 7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6" name="直線コネクタ 7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7" name="テキスト ボックス 7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81" name="直線コネクタ 780"/>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82"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83" name="直線コネクタ 782"/>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84"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85" name="直線コネクタ 784"/>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786" name="【庁舎】&#10;一人当たり面積平均値テキスト"/>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87" name="フローチャート: 判断 786"/>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88" name="フローチャート: 判断 787"/>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89" name="フローチャート: 判断 788"/>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90" name="フローチャート: 判断 789"/>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91" name="フローチャート: 判断 790"/>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797" name="楕円 796"/>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798" name="【庁舎】&#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62956</xdr:rowOff>
    </xdr:from>
    <xdr:to>
      <xdr:col>112</xdr:col>
      <xdr:colOff>38100</xdr:colOff>
      <xdr:row>105</xdr:row>
      <xdr:rowOff>164556</xdr:rowOff>
    </xdr:to>
    <xdr:sp macro="" textlink="">
      <xdr:nvSpPr>
        <xdr:cNvPr id="799" name="楕円 798"/>
        <xdr:cNvSpPr/>
      </xdr:nvSpPr>
      <xdr:spPr>
        <a:xfrm>
          <a:off x="2127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113756</xdr:rowOff>
    </xdr:to>
    <xdr:cxnSp macro="">
      <xdr:nvCxnSpPr>
        <xdr:cNvPr id="800" name="直線コネクタ 799"/>
        <xdr:cNvCxnSpPr/>
      </xdr:nvCxnSpPr>
      <xdr:spPr>
        <a:xfrm flipV="1">
          <a:off x="21323300" y="18101311"/>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67855</xdr:rowOff>
    </xdr:from>
    <xdr:to>
      <xdr:col>107</xdr:col>
      <xdr:colOff>101600</xdr:colOff>
      <xdr:row>105</xdr:row>
      <xdr:rowOff>169455</xdr:rowOff>
    </xdr:to>
    <xdr:sp macro="" textlink="">
      <xdr:nvSpPr>
        <xdr:cNvPr id="801" name="楕円 800"/>
        <xdr:cNvSpPr/>
      </xdr:nvSpPr>
      <xdr:spPr>
        <a:xfrm>
          <a:off x="20383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113756</xdr:rowOff>
    </xdr:from>
    <xdr:to>
      <xdr:col>111</xdr:col>
      <xdr:colOff>177800</xdr:colOff>
      <xdr:row>105</xdr:row>
      <xdr:rowOff>118655</xdr:rowOff>
    </xdr:to>
    <xdr:cxnSp macro="">
      <xdr:nvCxnSpPr>
        <xdr:cNvPr id="802" name="直線コネクタ 801"/>
        <xdr:cNvCxnSpPr/>
      </xdr:nvCxnSpPr>
      <xdr:spPr>
        <a:xfrm flipV="1">
          <a:off x="20434300" y="181160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74386</xdr:rowOff>
    </xdr:from>
    <xdr:to>
      <xdr:col>102</xdr:col>
      <xdr:colOff>165100</xdr:colOff>
      <xdr:row>106</xdr:row>
      <xdr:rowOff>4536</xdr:rowOff>
    </xdr:to>
    <xdr:sp macro="" textlink="">
      <xdr:nvSpPr>
        <xdr:cNvPr id="803" name="楕円 802"/>
        <xdr:cNvSpPr/>
      </xdr:nvSpPr>
      <xdr:spPr>
        <a:xfrm>
          <a:off x="19494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118655</xdr:rowOff>
    </xdr:from>
    <xdr:to>
      <xdr:col>107</xdr:col>
      <xdr:colOff>50800</xdr:colOff>
      <xdr:row>105</xdr:row>
      <xdr:rowOff>125186</xdr:rowOff>
    </xdr:to>
    <xdr:cxnSp macro="">
      <xdr:nvCxnSpPr>
        <xdr:cNvPr id="804" name="直線コネクタ 803"/>
        <xdr:cNvCxnSpPr/>
      </xdr:nvCxnSpPr>
      <xdr:spPr>
        <a:xfrm flipV="1">
          <a:off x="19545300" y="1812090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05" name="n_1ave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806" name="n_2ave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807" name="n_3aveValue【庁舎】&#10;一人当たり面積"/>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808"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9633</xdr:rowOff>
    </xdr:from>
    <xdr:ext cx="469744" cy="259045"/>
    <xdr:sp macro="" textlink="">
      <xdr:nvSpPr>
        <xdr:cNvPr id="809" name="n_1mainValue【庁舎】&#10;一人当たり面積"/>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14532</xdr:rowOff>
    </xdr:from>
    <xdr:ext cx="469744" cy="259045"/>
    <xdr:sp macro="" textlink="">
      <xdr:nvSpPr>
        <xdr:cNvPr id="810" name="n_2mainValue【庁舎】&#10;一人当たり面積"/>
        <xdr:cNvSpPr txBox="1"/>
      </xdr:nvSpPr>
      <xdr:spPr>
        <a:xfrm>
          <a:off x="20199427" y="1784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21063</xdr:rowOff>
    </xdr:from>
    <xdr:ext cx="469744" cy="259045"/>
    <xdr:sp macro="" textlink="">
      <xdr:nvSpPr>
        <xdr:cNvPr id="811" name="n_3mainValue【庁舎】&#10;一人当たり面積"/>
        <xdr:cNvSpPr txBox="1"/>
      </xdr:nvSpPr>
      <xdr:spPr>
        <a:xfrm>
          <a:off x="193104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一般廃棄物処理施設の有形固定資産減価償却率については、御殿場市・小山町広域行政組合において、新たな処理施設を建設したことにより、平成２９年度から類似団体内平均値を大きく下回っている。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保健センター・保健所は、平成２７年度に大規模なリニューアル工事を実施したことにより、他の施設に比べ有形固定資産減価償却率が低くなっている。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庁舎については、他の施設に比べ有形固定資産減価償却率が高くなっており、今後は施設の在り方について検討していく必要がある。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市民会館の一人当たり面積は類似団体内平均値を大きく上回っている。文化事業等の実施を考えると、単純に規模を小さくすればよいという性質のものではないが、将来的には検討の必要があると考える。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18,306
18,076
135.74
18,677,668
17,045,385
541,031
5,462,593
8,431,679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教育費や高齢者保健福祉費等により基準財政需要額が増加しているが、企業の業績が良好なことから、市町村民税の法人税割が増加し、また、町内への企業立地の効果により、固定資産税土地・家屋が増加した。そのことから、財政力指数は微減となった。</a:t>
          </a:r>
        </a:p>
        <a:p>
          <a:r>
            <a:rPr kumimoji="1" lang="ja-JP" altLang="en-US" sz="1200">
              <a:latin typeface="ＭＳ Ｐゴシック" panose="020B0600070205080204" pitchFamily="50" charset="-128"/>
              <a:ea typeface="ＭＳ Ｐゴシック" panose="020B0600070205080204" pitchFamily="50" charset="-128"/>
            </a:rPr>
            <a:t>　今後の見通しは、企業立地により固定資産税の増加が期待できる一方、景気減速により他の町税等の減収が予想されることから、同程度で推移していくと予想される。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116946</xdr:rowOff>
    </xdr:from>
    <xdr:to>
      <xdr:col>23</xdr:col>
      <xdr:colOff>133350</xdr:colOff>
      <xdr:row>40</xdr:row>
      <xdr:rowOff>116946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9749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116946</xdr:rowOff>
    </xdr:from>
    <xdr:to>
      <xdr:col>19</xdr:col>
      <xdr:colOff>133350</xdr:colOff>
      <xdr:row>40</xdr:row>
      <xdr:rowOff>116946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974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96838</xdr:rowOff>
    </xdr:from>
    <xdr:to>
      <xdr:col>15</xdr:col>
      <xdr:colOff>82550</xdr:colOff>
      <xdr:row>40</xdr:row>
      <xdr:rowOff>116946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69548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96838</xdr:rowOff>
    </xdr:from>
    <xdr:to>
      <xdr:col>11</xdr:col>
      <xdr:colOff>31750</xdr:colOff>
      <xdr:row>40</xdr:row>
      <xdr:rowOff>96838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69548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66146</xdr:rowOff>
    </xdr:from>
    <xdr:to>
      <xdr:col>23</xdr:col>
      <xdr:colOff>184150</xdr:colOff>
      <xdr:row>40</xdr:row>
      <xdr:rowOff>167746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82673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76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66146</xdr:rowOff>
    </xdr:from>
    <xdr:to>
      <xdr:col>19</xdr:col>
      <xdr:colOff>184150</xdr:colOff>
      <xdr:row>40</xdr:row>
      <xdr:rowOff>167746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6473</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69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66146</xdr:rowOff>
    </xdr:from>
    <xdr:to>
      <xdr:col>15</xdr:col>
      <xdr:colOff>133350</xdr:colOff>
      <xdr:row>40</xdr:row>
      <xdr:rowOff>167746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46038</xdr:rowOff>
    </xdr:from>
    <xdr:to>
      <xdr:col>11</xdr:col>
      <xdr:colOff>82550</xdr:colOff>
      <xdr:row>40</xdr:row>
      <xdr:rowOff>147638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157815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46038</xdr:rowOff>
    </xdr:from>
    <xdr:to>
      <xdr:col>7</xdr:col>
      <xdr:colOff>31750</xdr:colOff>
      <xdr:row>40</xdr:row>
      <xdr:rowOff>147638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157815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町税の増加により経常一般財源は増加したが、人件費、扶助費にかかる経常経費が増加したため、経常収支比率は２．５％悪化した。</a:t>
          </a:r>
        </a:p>
        <a:p>
          <a:r>
            <a:rPr kumimoji="1" lang="ja-JP" altLang="en-US" sz="1300">
              <a:latin typeface="ＭＳ Ｐゴシック" panose="020B0600070205080204" pitchFamily="50" charset="-128"/>
              <a:ea typeface="ＭＳ Ｐゴシック" panose="020B0600070205080204" pitchFamily="50" charset="-128"/>
            </a:rPr>
            <a:t>　類似団体平均の推移に比べ悪化傾向にあり、人件費の削減に向け、事務の見直し、町有施設の整理・統合等を進める必要がある。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85816</xdr:rowOff>
    </xdr:from>
    <xdr:to>
      <xdr:col>23</xdr:col>
      <xdr:colOff>133350</xdr:colOff>
      <xdr:row>63</xdr:row>
      <xdr:rowOff>544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71571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164193</xdr:rowOff>
    </xdr:from>
    <xdr:to>
      <xdr:col>19</xdr:col>
      <xdr:colOff>133350</xdr:colOff>
      <xdr:row>62</xdr:row>
      <xdr:rowOff>85816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62264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164193</xdr:rowOff>
    </xdr:from>
    <xdr:to>
      <xdr:col>15</xdr:col>
      <xdr:colOff>82550</xdr:colOff>
      <xdr:row>62</xdr:row>
      <xdr:rowOff>58238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062264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9978</xdr:rowOff>
    </xdr:from>
    <xdr:to>
      <xdr:col>11</xdr:col>
      <xdr:colOff>31750</xdr:colOff>
      <xdr:row>62</xdr:row>
      <xdr:rowOff>58238</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6398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121194</xdr:rowOff>
    </xdr:from>
    <xdr:to>
      <xdr:col>23</xdr:col>
      <xdr:colOff>184150</xdr:colOff>
      <xdr:row>63</xdr:row>
      <xdr:rowOff>51344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137721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35016</xdr:rowOff>
    </xdr:from>
    <xdr:to>
      <xdr:col>19</xdr:col>
      <xdr:colOff>184150</xdr:colOff>
      <xdr:row>62</xdr:row>
      <xdr:rowOff>136616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146793</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113393</xdr:rowOff>
    </xdr:from>
    <xdr:to>
      <xdr:col>15</xdr:col>
      <xdr:colOff>133350</xdr:colOff>
      <xdr:row>62</xdr:row>
      <xdr:rowOff>43543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53720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7438</xdr:rowOff>
    </xdr:from>
    <xdr:to>
      <xdr:col>11</xdr:col>
      <xdr:colOff>82550</xdr:colOff>
      <xdr:row>62</xdr:row>
      <xdr:rowOff>109038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119215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130628</xdr:rowOff>
    </xdr:from>
    <xdr:to>
      <xdr:col>7</xdr:col>
      <xdr:colOff>31750</xdr:colOff>
      <xdr:row>62</xdr:row>
      <xdr:rowOff>60778</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70955</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平成３０年は、ふるさと寄附をしていただいた方へ、町の</a:t>
          </a:r>
          <a:r>
            <a:rPr kumimoji="1" lang="en-US" altLang="ja-JP" sz="1200">
              <a:latin typeface="ＭＳ Ｐゴシック" panose="020B0600070205080204" pitchFamily="50" charset="-128"/>
              <a:ea typeface="ＭＳ Ｐゴシック" panose="020B0600070205080204" pitchFamily="50" charset="-128"/>
            </a:rPr>
            <a:t>PR</a:t>
          </a:r>
          <a:r>
            <a:rPr kumimoji="1" lang="ja-JP" altLang="en-US" sz="1200">
              <a:latin typeface="ＭＳ Ｐゴシック" panose="020B0600070205080204" pitchFamily="50" charset="-128"/>
              <a:ea typeface="ＭＳ Ｐゴシック" panose="020B0600070205080204" pitchFamily="50" charset="-128"/>
            </a:rPr>
            <a:t>を行う振興事業の増による物件費の増加により、大幅な増加となっていたが、令和元年度は寄付額が大きく減少し振興事業による物件費が大幅に減少した。</a:t>
          </a:r>
        </a:p>
        <a:p>
          <a:r>
            <a:rPr kumimoji="1" lang="ja-JP" altLang="en-US" sz="1200">
              <a:latin typeface="ＭＳ Ｐゴシック" panose="020B0600070205080204" pitchFamily="50" charset="-128"/>
              <a:ea typeface="ＭＳ Ｐゴシック" panose="020B0600070205080204" pitchFamily="50" charset="-128"/>
            </a:rPr>
            <a:t>　しかし、町域が東西方向に長く伸びているなどの地理的要因などから、支所、町立こども園、小中学校などの公共施設数が類似団体に比べ多く、恒常的な人口減少に伴い、類似団体平均に比べ、</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人当たりの決算額は増加傾向にある。</a:t>
          </a:r>
        </a:p>
        <a:p>
          <a:r>
            <a:rPr kumimoji="1" lang="ja-JP" altLang="en-US" sz="1200">
              <a:latin typeface="ＭＳ Ｐゴシック" panose="020B0600070205080204" pitchFamily="50" charset="-128"/>
              <a:ea typeface="ＭＳ Ｐゴシック" panose="020B0600070205080204" pitchFamily="50" charset="-128"/>
            </a:rPr>
            <a:t>　今後は、定員適正化等の行政改革の推進により、人件費、物件費の削減に取り組む必要がある。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32965</xdr:rowOff>
    </xdr:from>
    <xdr:to>
      <xdr:col>23</xdr:col>
      <xdr:colOff>133350</xdr:colOff>
      <xdr:row>82</xdr:row>
      <xdr:rowOff>139128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920415"/>
          <a:ext cx="0" cy="277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111205</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41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139128</xdr:rowOff>
    </xdr:from>
    <xdr:to>
      <xdr:col>24</xdr:col>
      <xdr:colOff>12700</xdr:colOff>
      <xdr:row>82</xdr:row>
      <xdr:rowOff>139128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19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119342</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32965</xdr:rowOff>
    </xdr:from>
    <xdr:to>
      <xdr:col>24</xdr:col>
      <xdr:colOff>12700</xdr:colOff>
      <xdr:row>81</xdr:row>
      <xdr:rowOff>32965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92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127712</xdr:rowOff>
    </xdr:from>
    <xdr:to>
      <xdr:col>23</xdr:col>
      <xdr:colOff>133350</xdr:colOff>
      <xdr:row>89</xdr:row>
      <xdr:rowOff>147309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4114800" y="14186612"/>
          <a:ext cx="838200" cy="12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103545</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3819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87018</xdr:rowOff>
    </xdr:from>
    <xdr:to>
      <xdr:col>23</xdr:col>
      <xdr:colOff>184150</xdr:colOff>
      <xdr:row>82</xdr:row>
      <xdr:rowOff>17168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397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107217</xdr:rowOff>
    </xdr:from>
    <xdr:to>
      <xdr:col>19</xdr:col>
      <xdr:colOff>133350</xdr:colOff>
      <xdr:row>89</xdr:row>
      <xdr:rowOff>147309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4166117"/>
          <a:ext cx="889000" cy="124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102060</xdr:rowOff>
    </xdr:from>
    <xdr:to>
      <xdr:col>19</xdr:col>
      <xdr:colOff>184150</xdr:colOff>
      <xdr:row>82</xdr:row>
      <xdr:rowOff>32210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42387</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375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61381</xdr:rowOff>
    </xdr:from>
    <xdr:to>
      <xdr:col>15</xdr:col>
      <xdr:colOff>82550</xdr:colOff>
      <xdr:row>82</xdr:row>
      <xdr:rowOff>107217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4120281"/>
          <a:ext cx="889000" cy="4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72924</xdr:rowOff>
    </xdr:from>
    <xdr:to>
      <xdr:col>15</xdr:col>
      <xdr:colOff>133350</xdr:colOff>
      <xdr:row>82</xdr:row>
      <xdr:rowOff>3074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13251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372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10330</xdr:rowOff>
    </xdr:from>
    <xdr:to>
      <xdr:col>11</xdr:col>
      <xdr:colOff>31750</xdr:colOff>
      <xdr:row>82</xdr:row>
      <xdr:rowOff>61381</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4069230"/>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73240</xdr:rowOff>
    </xdr:from>
    <xdr:to>
      <xdr:col>11</xdr:col>
      <xdr:colOff>82550</xdr:colOff>
      <xdr:row>82</xdr:row>
      <xdr:rowOff>3390</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13567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62122</xdr:rowOff>
    </xdr:from>
    <xdr:to>
      <xdr:col>7</xdr:col>
      <xdr:colOff>31750</xdr:colOff>
      <xdr:row>81</xdr:row>
      <xdr:rowOff>163722</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2449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76912</xdr:rowOff>
    </xdr:from>
    <xdr:to>
      <xdr:col>23</xdr:col>
      <xdr:colOff>184150</xdr:colOff>
      <xdr:row>83</xdr:row>
      <xdr:rowOff>7062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41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144239</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403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96509</xdr:rowOff>
    </xdr:from>
    <xdr:to>
      <xdr:col>19</xdr:col>
      <xdr:colOff>184150</xdr:colOff>
      <xdr:row>90</xdr:row>
      <xdr:rowOff>26659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53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11436</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544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56417</xdr:rowOff>
    </xdr:from>
    <xdr:to>
      <xdr:col>15</xdr:col>
      <xdr:colOff>133350</xdr:colOff>
      <xdr:row>82</xdr:row>
      <xdr:rowOff>158017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41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142794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420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10581</xdr:rowOff>
    </xdr:from>
    <xdr:to>
      <xdr:col>11</xdr:col>
      <xdr:colOff>82550</xdr:colOff>
      <xdr:row>82</xdr:row>
      <xdr:rowOff>112181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40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96958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415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130980</xdr:rowOff>
    </xdr:from>
    <xdr:to>
      <xdr:col>7</xdr:col>
      <xdr:colOff>31750</xdr:colOff>
      <xdr:row>82</xdr:row>
      <xdr:rowOff>61130</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40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45907</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410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令和元年度は１００ポイントを下回ったが、類似団体等の平均値を上回る状態が続いている。</a:t>
          </a:r>
        </a:p>
        <a:p>
          <a:r>
            <a:rPr kumimoji="1" lang="ja-JP" altLang="en-US" sz="1300">
              <a:latin typeface="ＭＳ Ｐゴシック" panose="020B0600070205080204" pitchFamily="50" charset="-128"/>
              <a:ea typeface="ＭＳ Ｐゴシック" panose="020B0600070205080204" pitchFamily="50" charset="-128"/>
            </a:rPr>
            <a:t>　今後も給与表の改正等、国家公務員の給与制度に準ずることを基本に、引き続き給与の適正化に努める必要がある。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1" name="給与水準   （国との比較）グラフ枠">
          <a:extLst>
            <a:ext uri="{FF2B5EF4-FFF2-40B4-BE49-F238E27FC236}">
              <a16:creationId xmlns:a16="http://schemas.microsoft.com/office/drawing/2014/main" id="{00000000-0008-0000-0300-000005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3" name="給与水準   （国との比較）最小値テキスト">
          <a:extLst>
            <a:ext uri="{FF2B5EF4-FFF2-40B4-BE49-F238E27FC236}">
              <a16:creationId xmlns:a16="http://schemas.microsoft.com/office/drawing/2014/main" id="{00000000-0008-0000-0300-000007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5" name="給与水準   （国との比較）最大値テキスト">
          <a:extLst>
            <a:ext uri="{FF2B5EF4-FFF2-40B4-BE49-F238E27FC236}">
              <a16:creationId xmlns:a16="http://schemas.microsoft.com/office/drawing/2014/main" id="{00000000-0008-0000-0300-000009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111125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6179800" y="1498705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8" name="給与水準   （国との比較）平均値テキスト">
          <a:extLst>
            <a:ext uri="{FF2B5EF4-FFF2-40B4-BE49-F238E27FC236}">
              <a16:creationId xmlns:a16="http://schemas.microsoft.com/office/drawing/2014/main" id="{00000000-0008-0000-0300-00000C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30163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5290800" y="150272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40216</xdr:rowOff>
    </xdr:to>
    <xdr:cxnSp macro="">
      <xdr:nvCxnSpPr>
        <xdr:cNvPr id="273" name="直線コネクタ 272">
          <a:extLst>
            <a:ext uri="{FF2B5EF4-FFF2-40B4-BE49-F238E27FC236}">
              <a16:creationId xmlns:a16="http://schemas.microsoft.com/office/drawing/2014/main" id="{00000000-0008-0000-0300-000011010000}"/>
            </a:ext>
          </a:extLst>
        </xdr:cNvPr>
        <xdr:cNvCxnSpPr/>
      </xdr:nvCxnSpPr>
      <xdr:spPr>
        <a:xfrm flipV="1">
          <a:off x="14401800" y="1511776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40216</xdr:rowOff>
    </xdr:to>
    <xdr:cxnSp macro="">
      <xdr:nvCxnSpPr>
        <xdr:cNvPr id="276" name="直線コネクタ 275">
          <a:extLst>
            <a:ext uri="{FF2B5EF4-FFF2-40B4-BE49-F238E27FC236}">
              <a16:creationId xmlns:a16="http://schemas.microsoft.com/office/drawing/2014/main" id="{00000000-0008-0000-0300-000014010000}"/>
            </a:ext>
          </a:extLst>
        </xdr:cNvPr>
        <xdr:cNvCxnSpPr/>
      </xdr:nvCxnSpPr>
      <xdr:spPr>
        <a:xfrm>
          <a:off x="13512800" y="15127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7" name="フローチャート: 判断 276">
          <a:extLst>
            <a:ext uri="{FF2B5EF4-FFF2-40B4-BE49-F238E27FC236}">
              <a16:creationId xmlns:a16="http://schemas.microsoft.com/office/drawing/2014/main" id="{00000000-0008-0000-0300-000015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9" name="フローチャート: 判断 278">
          <a:extLst>
            <a:ext uri="{FF2B5EF4-FFF2-40B4-BE49-F238E27FC236}">
              <a16:creationId xmlns:a16="http://schemas.microsoft.com/office/drawing/2014/main" id="{00000000-0008-0000-0300-000017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87" name="給与水準   （国との比較）該当値テキスト">
          <a:extLst>
            <a:ext uri="{FF2B5EF4-FFF2-40B4-BE49-F238E27FC236}">
              <a16:creationId xmlns:a16="http://schemas.microsoft.com/office/drawing/2014/main" id="{00000000-0008-0000-0300-00001F010000}"/>
            </a:ext>
          </a:extLst>
        </xdr:cNvPr>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92" name="楕円 291">
          <a:extLst>
            <a:ext uri="{FF2B5EF4-FFF2-40B4-BE49-F238E27FC236}">
              <a16:creationId xmlns:a16="http://schemas.microsoft.com/office/drawing/2014/main" id="{00000000-0008-0000-0300-000024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94" name="楕円 293">
          <a:extLst>
            <a:ext uri="{FF2B5EF4-FFF2-40B4-BE49-F238E27FC236}">
              <a16:creationId xmlns:a16="http://schemas.microsoft.com/office/drawing/2014/main" id="{00000000-0008-0000-0300-000026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7" name="正方形/長方形 306">
          <a:extLst>
            <a:ext uri="{FF2B5EF4-FFF2-40B4-BE49-F238E27FC236}">
              <a16:creationId xmlns:a16="http://schemas.microsoft.com/office/drawing/2014/main" id="{00000000-0008-0000-0300-00003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民生、教育、土木、総務部門で多くなっている。これは、町立で保育園３園、幼稚園３園、こども園１園の運営によるもの、また、令和１０年～１３年の現職員４分の１程度の定年退職に備えた採用計画により、類似団体に比べ多く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今後も定員適正化計画により定員管理を進めるが、令和１０年頃までは類似団体に比べ多い状態が続くことが見込まれる。</a:t>
          </a:r>
        </a:p>
      </xdr:txBody>
    </xdr:sp>
    <xdr:clientData/>
  </xdr:twoCellAnchor>
  <xdr:oneCellAnchor>
    <xdr:from>
      <xdr:col>61</xdr:col>
      <xdr:colOff>6350</xdr:colOff>
      <xdr:row>54</xdr:row>
      <xdr:rowOff>139700</xdr:rowOff>
    </xdr:from>
    <xdr:ext cx="349839" cy="225703"/>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6" name="定員管理の状況グラフ枠">
          <a:extLst>
            <a:ext uri="{FF2B5EF4-FFF2-40B4-BE49-F238E27FC236}">
              <a16:creationId xmlns:a16="http://schemas.microsoft.com/office/drawing/2014/main" id="{00000000-0008-0000-0300-00004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8" name="定員管理の状況最小値テキスト">
          <a:extLst>
            <a:ext uri="{FF2B5EF4-FFF2-40B4-BE49-F238E27FC236}">
              <a16:creationId xmlns:a16="http://schemas.microsoft.com/office/drawing/2014/main" id="{00000000-0008-0000-0300-000048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30" name="定員管理の状況最大値テキスト">
          <a:extLst>
            <a:ext uri="{FF2B5EF4-FFF2-40B4-BE49-F238E27FC236}">
              <a16:creationId xmlns:a16="http://schemas.microsoft.com/office/drawing/2014/main" id="{00000000-0008-0000-0300-00004A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145324</xdr:rowOff>
    </xdr:from>
    <xdr:to>
      <xdr:col>81</xdr:col>
      <xdr:colOff>44450</xdr:colOff>
      <xdr:row>63</xdr:row>
      <xdr:rowOff>161411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6179800" y="1094667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3" name="定員管理の状況平均値テキスト">
          <a:extLst>
            <a:ext uri="{FF2B5EF4-FFF2-40B4-BE49-F238E27FC236}">
              <a16:creationId xmlns:a16="http://schemas.microsoft.com/office/drawing/2014/main" id="{00000000-0008-0000-0300-00004D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92468</xdr:rowOff>
    </xdr:from>
    <xdr:to>
      <xdr:col>77</xdr:col>
      <xdr:colOff>44450</xdr:colOff>
      <xdr:row>63</xdr:row>
      <xdr:rowOff>145324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5290800" y="10893818"/>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54549</xdr:rowOff>
    </xdr:from>
    <xdr:to>
      <xdr:col>72</xdr:col>
      <xdr:colOff>203200</xdr:colOff>
      <xdr:row>63</xdr:row>
      <xdr:rowOff>92468</xdr:rowOff>
    </xdr:to>
    <xdr:cxnSp macro="">
      <xdr:nvCxnSpPr>
        <xdr:cNvPr id="338" name="直線コネクタ 337">
          <a:extLst>
            <a:ext uri="{FF2B5EF4-FFF2-40B4-BE49-F238E27FC236}">
              <a16:creationId xmlns:a16="http://schemas.microsoft.com/office/drawing/2014/main" id="{00000000-0008-0000-0300-000052010000}"/>
            </a:ext>
          </a:extLst>
        </xdr:cNvPr>
        <xdr:cNvCxnSpPr/>
      </xdr:nvCxnSpPr>
      <xdr:spPr>
        <a:xfrm>
          <a:off x="14401800" y="1085589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9" name="フローチャート: 判断 338">
          <a:extLst>
            <a:ext uri="{FF2B5EF4-FFF2-40B4-BE49-F238E27FC236}">
              <a16:creationId xmlns:a16="http://schemas.microsoft.com/office/drawing/2014/main" id="{00000000-0008-0000-0300-000053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159355</xdr:rowOff>
    </xdr:from>
    <xdr:to>
      <xdr:col>68</xdr:col>
      <xdr:colOff>152400</xdr:colOff>
      <xdr:row>63</xdr:row>
      <xdr:rowOff>54549</xdr:rowOff>
    </xdr:to>
    <xdr:cxnSp macro="">
      <xdr:nvCxnSpPr>
        <xdr:cNvPr id="341" name="直線コネクタ 340">
          <a:extLst>
            <a:ext uri="{FF2B5EF4-FFF2-40B4-BE49-F238E27FC236}">
              <a16:creationId xmlns:a16="http://schemas.microsoft.com/office/drawing/2014/main" id="{00000000-0008-0000-0300-000055010000}"/>
            </a:ext>
          </a:extLst>
        </xdr:cNvPr>
        <xdr:cNvCxnSpPr/>
      </xdr:nvCxnSpPr>
      <xdr:spPr>
        <a:xfrm>
          <a:off x="13512800" y="10789255"/>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2" name="フローチャート: 判断 341">
          <a:extLst>
            <a:ext uri="{FF2B5EF4-FFF2-40B4-BE49-F238E27FC236}">
              <a16:creationId xmlns:a16="http://schemas.microsoft.com/office/drawing/2014/main" id="{00000000-0008-0000-0300-000056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4" name="フローチャート: 判断 343">
          <a:extLst>
            <a:ext uri="{FF2B5EF4-FFF2-40B4-BE49-F238E27FC236}">
              <a16:creationId xmlns:a16="http://schemas.microsoft.com/office/drawing/2014/main" id="{00000000-0008-0000-0300-000058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110611</xdr:rowOff>
    </xdr:from>
    <xdr:to>
      <xdr:col>81</xdr:col>
      <xdr:colOff>95250</xdr:colOff>
      <xdr:row>64</xdr:row>
      <xdr:rowOff>40761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69672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82688</xdr:rowOff>
    </xdr:from>
    <xdr:ext cx="762000" cy="259045"/>
    <xdr:sp macro="" textlink="">
      <xdr:nvSpPr>
        <xdr:cNvPr id="352" name="定員管理の状況該当値テキスト">
          <a:extLst>
            <a:ext uri="{FF2B5EF4-FFF2-40B4-BE49-F238E27FC236}">
              <a16:creationId xmlns:a16="http://schemas.microsoft.com/office/drawing/2014/main" id="{00000000-0008-0000-0300-000060010000}"/>
            </a:ext>
          </a:extLst>
        </xdr:cNvPr>
        <xdr:cNvSpPr txBox="1"/>
      </xdr:nvSpPr>
      <xdr:spPr>
        <a:xfrm>
          <a:off x="17106900" y="1088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94524</xdr:rowOff>
    </xdr:from>
    <xdr:to>
      <xdr:col>77</xdr:col>
      <xdr:colOff>95250</xdr:colOff>
      <xdr:row>64</xdr:row>
      <xdr:rowOff>24674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6129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9451</xdr:rowOff>
    </xdr:from>
    <xdr:ext cx="7366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798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41668</xdr:rowOff>
    </xdr:from>
    <xdr:to>
      <xdr:col>73</xdr:col>
      <xdr:colOff>44450</xdr:colOff>
      <xdr:row>63</xdr:row>
      <xdr:rowOff>143268</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5240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128045</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4909800" y="109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3749</xdr:rowOff>
    </xdr:from>
    <xdr:to>
      <xdr:col>68</xdr:col>
      <xdr:colOff>203200</xdr:colOff>
      <xdr:row>63</xdr:row>
      <xdr:rowOff>105349</xdr:rowOff>
    </xdr:to>
    <xdr:sp macro="" textlink="">
      <xdr:nvSpPr>
        <xdr:cNvPr id="357" name="楕円 356">
          <a:extLst>
            <a:ext uri="{FF2B5EF4-FFF2-40B4-BE49-F238E27FC236}">
              <a16:creationId xmlns:a16="http://schemas.microsoft.com/office/drawing/2014/main" id="{00000000-0008-0000-0300-000065010000}"/>
            </a:ext>
          </a:extLst>
        </xdr:cNvPr>
        <xdr:cNvSpPr/>
      </xdr:nvSpPr>
      <xdr:spPr>
        <a:xfrm>
          <a:off x="14351000" y="108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90126</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4020800" y="108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108555</xdr:rowOff>
    </xdr:from>
    <xdr:to>
      <xdr:col>64</xdr:col>
      <xdr:colOff>152400</xdr:colOff>
      <xdr:row>63</xdr:row>
      <xdr:rowOff>38705</xdr:rowOff>
    </xdr:to>
    <xdr:sp macro="" textlink="">
      <xdr:nvSpPr>
        <xdr:cNvPr id="359" name="楕円 358">
          <a:extLst>
            <a:ext uri="{FF2B5EF4-FFF2-40B4-BE49-F238E27FC236}">
              <a16:creationId xmlns:a16="http://schemas.microsoft.com/office/drawing/2014/main" id="{00000000-0008-0000-0300-000067010000}"/>
            </a:ext>
          </a:extLst>
        </xdr:cNvPr>
        <xdr:cNvSpPr/>
      </xdr:nvSpPr>
      <xdr:spPr>
        <a:xfrm>
          <a:off x="134620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23482</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3131800" y="108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2" name="正方形/長方形 371">
          <a:extLst>
            <a:ext uri="{FF2B5EF4-FFF2-40B4-BE49-F238E27FC236}">
              <a16:creationId xmlns:a16="http://schemas.microsoft.com/office/drawing/2014/main" id="{00000000-0008-0000-0300-00007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元利償還金の減少により、単年度実質公債費比率は減少を続けており、３カ年の平均では、０．４ポイント向上し８．１％となった。</a:t>
          </a:r>
        </a:p>
        <a:p>
          <a:r>
            <a:rPr kumimoji="1" lang="ja-JP" altLang="en-US" sz="1300">
              <a:latin typeface="ＭＳ Ｐゴシック" panose="020B0600070205080204" pitchFamily="50" charset="-128"/>
              <a:ea typeface="ＭＳ Ｐゴシック" panose="020B0600070205080204" pitchFamily="50" charset="-128"/>
            </a:rPr>
            <a:t>　しかし、類似団体では中位にあるものの、全国平均、県平均とは大きく差があり、今後もできる限り新規発行債の抑制に努め、地方債残高の減少を図る必要がある。</a:t>
          </a:r>
        </a:p>
      </xdr:txBody>
    </xdr:sp>
    <xdr:clientData/>
  </xdr:twoCellAnchor>
  <xdr:oneCellAnchor>
    <xdr:from>
      <xdr:col>61</xdr:col>
      <xdr:colOff>6350</xdr:colOff>
      <xdr:row>32</xdr:row>
      <xdr:rowOff>101600</xdr:rowOff>
    </xdr:from>
    <xdr:ext cx="298543" cy="225703"/>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41</xdr:row>
      <xdr:rowOff>124460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713460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148590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153416</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10922</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71828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26433</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131572</xdr:rowOff>
    </xdr:from>
    <xdr:to>
      <xdr:col>64</xdr:col>
      <xdr:colOff>152400</xdr:colOff>
      <xdr:row>42</xdr:row>
      <xdr:rowOff>61722</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46499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残高の減少に加え、ふるさと寄附の基金積立により、充当可能基金が大幅に増加したため、平成３０年度に引き続き算定されないこととなった。しかし、基金については企業立地に対する補助金等地域振興事業への充当を予定しており、基金残高は大きく減少する見込みである。</a:t>
          </a:r>
        </a:p>
        <a:p>
          <a:r>
            <a:rPr kumimoji="1" lang="ja-JP" altLang="en-US" sz="1300">
              <a:latin typeface="ＭＳ Ｐゴシック" panose="020B0600070205080204" pitchFamily="50" charset="-128"/>
              <a:ea typeface="ＭＳ Ｐゴシック" panose="020B0600070205080204" pitchFamily="50" charset="-128"/>
            </a:rPr>
            <a:t>　今後は、新規発行債の抑制を行うとともに一般財源の確保等、財政の健全化を図る必要がある。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16</xdr:row>
      <xdr:rowOff>37033</xdr:rowOff>
    </xdr:from>
    <xdr:to>
      <xdr:col>72</xdr:col>
      <xdr:colOff>203200</xdr:colOff>
      <xdr:row>16</xdr:row>
      <xdr:rowOff>80950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80233"/>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80950</xdr:rowOff>
    </xdr:from>
    <xdr:to>
      <xdr:col>68</xdr:col>
      <xdr:colOff>152400</xdr:colOff>
      <xdr:row>16</xdr:row>
      <xdr:rowOff>155270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24150"/>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157683</xdr:rowOff>
    </xdr:from>
    <xdr:to>
      <xdr:col>73</xdr:col>
      <xdr:colOff>44450</xdr:colOff>
      <xdr:row>16</xdr:row>
      <xdr:rowOff>87833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72610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30150</xdr:rowOff>
    </xdr:from>
    <xdr:to>
      <xdr:col>68</xdr:col>
      <xdr:colOff>203200</xdr:colOff>
      <xdr:row>16</xdr:row>
      <xdr:rowOff>131750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116527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104470</xdr:rowOff>
    </xdr:from>
    <xdr:to>
      <xdr:col>64</xdr:col>
      <xdr:colOff>152400</xdr:colOff>
      <xdr:row>17</xdr:row>
      <xdr:rowOff>34620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19397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3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18,306
18,076
135.74
18,677,668
17,045,385
541,031
5,462,593
8,431,679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東名に関連した大規模プロジェクトや企業誘致、人口減少対策など新たな事務の増大、また、令和１０年～１３年の現職員４分の１程度の定年退職に備えた採用計画により職員数が増えており、合わせて近年のベースアップもあり、人件費の決算額は増加し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今後も定員適正化計画により定員管理を進めるが、令和１０年頃までは類似団体に比べ多い状態が続くことが見込まれる。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460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00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教育用タブレット機器等の導入による備品費及び委託費が増加したことにより、１．３ポイント上昇した。</a:t>
          </a:r>
        </a:p>
        <a:p>
          <a:r>
            <a:rPr kumimoji="1" lang="ja-JP" altLang="en-US" sz="1300">
              <a:latin typeface="ＭＳ Ｐゴシック" panose="020B0600070205080204" pitchFamily="50" charset="-128"/>
              <a:ea typeface="ＭＳ Ｐゴシック" panose="020B0600070205080204" pitchFamily="50" charset="-128"/>
            </a:rPr>
            <a:t>　大規模事業が終了しつつあり、今後は委託費を中心に減少する見込みである。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76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153670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76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153670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2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22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扶助費は、類似団体等と比較して下回っている。</a:t>
          </a:r>
        </a:p>
        <a:p>
          <a:r>
            <a:rPr kumimoji="1" lang="ja-JP" altLang="en-US" sz="1300">
              <a:latin typeface="ＭＳ Ｐゴシック" panose="020B0600070205080204" pitchFamily="50" charset="-128"/>
              <a:ea typeface="ＭＳ Ｐゴシック" panose="020B0600070205080204" pitchFamily="50" charset="-128"/>
            </a:rPr>
            <a:t>　しかし、高齢化の進展により更なる社会保障費の拡大が予想されるため、上昇するものと見込まれる。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22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26307</xdr:rowOff>
    </xdr:from>
    <xdr:to>
      <xdr:col>19</xdr:col>
      <xdr:colOff>187325</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131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15422</xdr:rowOff>
    </xdr:from>
    <xdr:to>
      <xdr:col>15</xdr:col>
      <xdr:colOff>98425</xdr:colOff>
      <xdr:row>53</xdr:row>
      <xdr:rowOff>26307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02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121557</xdr:rowOff>
    </xdr:from>
    <xdr:to>
      <xdr:col>11</xdr:col>
      <xdr:colOff>9525</xdr:colOff>
      <xdr:row>53</xdr:row>
      <xdr:rowOff>15422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036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146957</xdr:rowOff>
    </xdr:from>
    <xdr:to>
      <xdr:col>15</xdr:col>
      <xdr:colOff>149225</xdr:colOff>
      <xdr:row>53</xdr:row>
      <xdr:rowOff>77107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87284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136072</xdr:rowOff>
    </xdr:from>
    <xdr:to>
      <xdr:col>11</xdr:col>
      <xdr:colOff>60325</xdr:colOff>
      <xdr:row>53</xdr:row>
      <xdr:rowOff>66222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76399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70757</xdr:rowOff>
    </xdr:from>
    <xdr:to>
      <xdr:col>6</xdr:col>
      <xdr:colOff>171450</xdr:colOff>
      <xdr:row>53</xdr:row>
      <xdr:rowOff>907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類似団体と比較して下回っているのは、他会計への繰出金が少ないことがあげられるが、今後は厳しい財政運営の国民健康保険に対する繰出金の増加が見込まれる。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100330</xdr:rowOff>
    </xdr:from>
    <xdr:to>
      <xdr:col>82</xdr:col>
      <xdr:colOff>107950</xdr:colOff>
      <xdr:row>53</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18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xdr:rowOff>
    </xdr:from>
    <xdr:to>
      <xdr:col>78</xdr:col>
      <xdr:colOff>69850</xdr:colOff>
      <xdr:row>53</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103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xdr:rowOff>
    </xdr:from>
    <xdr:to>
      <xdr:col>73</xdr:col>
      <xdr:colOff>180975</xdr:colOff>
      <xdr:row>53</xdr:row>
      <xdr:rowOff>54610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103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54610</xdr:rowOff>
    </xdr:from>
    <xdr:to>
      <xdr:col>69</xdr:col>
      <xdr:colOff>92075</xdr:colOff>
      <xdr:row>53</xdr:row>
      <xdr:rowOff>62230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14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64770</xdr:rowOff>
    </xdr:from>
    <xdr:to>
      <xdr:col>82</xdr:col>
      <xdr:colOff>158750</xdr:colOff>
      <xdr:row>53</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144797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49530</xdr:rowOff>
    </xdr:from>
    <xdr:to>
      <xdr:col>78</xdr:col>
      <xdr:colOff>120650</xdr:colOff>
      <xdr:row>53</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161307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137160</xdr:rowOff>
    </xdr:from>
    <xdr:to>
      <xdr:col>74</xdr:col>
      <xdr:colOff>31750</xdr:colOff>
      <xdr:row>53</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77487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3810</xdr:rowOff>
    </xdr:from>
    <xdr:to>
      <xdr:col>69</xdr:col>
      <xdr:colOff>142875</xdr:colOff>
      <xdr:row>53</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115587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xdr:rowOff>
    </xdr:from>
    <xdr:to>
      <xdr:col>65</xdr:col>
      <xdr:colOff>53975</xdr:colOff>
      <xdr:row>53</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123207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補助費等の経常収支比率は各種団体への補助金見直し等により、近年減少している。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令和元年度は、町内企業立地に対する地域産業立地事業費補助金の増により、</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御殿場市と共に運営している一部事務組合への負担金が補助費等の約７割を占めているが、負担割合が見直され、負担金が増加する予定である。さらに令和７年までの間に地域産業立地事業費補助金の支出を予定しており、今後上昇する見込み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60706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586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28702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51562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992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近年の起債抑制による公債費の減少に伴い０．６ポイント改善した。</a:t>
          </a:r>
        </a:p>
        <a:p>
          <a:r>
            <a:rPr kumimoji="1" lang="ja-JP" altLang="en-US" sz="1300">
              <a:latin typeface="ＭＳ Ｐゴシック" panose="020B0600070205080204" pitchFamily="50" charset="-128"/>
              <a:ea typeface="ＭＳ Ｐゴシック" panose="020B0600070205080204" pitchFamily="50" charset="-128"/>
            </a:rPr>
            <a:t>　しかし、令和元年台風災害による災害復旧事業債等の増加が見込まれ、新東名関連事業などの大型事業が継続中であり、事務事業等の見直し、一般財源の確保に努め財政の健全化を図る必要がある。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65278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39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65278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6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97282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97282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扶助費、繰出金は類似団体平均・県平均・全国平均と比べ下回っている。しかし、今後補助費等が増加していく見込みであるため、一般財源の確保や事務の見直しを行い財政の健全化を図る必要がある。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76</xdr:row>
      <xdr:rowOff>107406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36369"/>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89444</xdr:rowOff>
    </xdr:from>
    <xdr:to>
      <xdr:col>78</xdr:col>
      <xdr:colOff>69850</xdr:colOff>
      <xdr:row>76</xdr:row>
      <xdr:rowOff>6169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94819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89444</xdr:rowOff>
    </xdr:from>
    <xdr:to>
      <xdr:col>73</xdr:col>
      <xdr:colOff>180975</xdr:colOff>
      <xdr:row>75</xdr:row>
      <xdr:rowOff>128633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9481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128633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514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56606</xdr:rowOff>
    </xdr:from>
    <xdr:to>
      <xdr:col>82</xdr:col>
      <xdr:colOff>158750</xdr:colOff>
      <xdr:row>76</xdr:row>
      <xdr:rowOff>158206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73133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3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126819</xdr:rowOff>
    </xdr:from>
    <xdr:to>
      <xdr:col>78</xdr:col>
      <xdr:colOff>120650</xdr:colOff>
      <xdr:row>76</xdr:row>
      <xdr:rowOff>56969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67146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5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38644</xdr:rowOff>
    </xdr:from>
    <xdr:to>
      <xdr:col>74</xdr:col>
      <xdr:colOff>31750</xdr:colOff>
      <xdr:row>75</xdr:row>
      <xdr:rowOff>140244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150421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77833</xdr:rowOff>
    </xdr:from>
    <xdr:to>
      <xdr:col>69</xdr:col>
      <xdr:colOff>142875</xdr:colOff>
      <xdr:row>76</xdr:row>
      <xdr:rowOff>7984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18160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42233</xdr:rowOff>
    </xdr:from>
    <xdr:to>
      <xdr:col>29</xdr:col>
      <xdr:colOff>127000</xdr:colOff>
      <xdr:row>14</xdr:row>
      <xdr:rowOff>40274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18708"/>
          <a:ext cx="647700" cy="169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40274</xdr:rowOff>
    </xdr:from>
    <xdr:to>
      <xdr:col>26</xdr:col>
      <xdr:colOff>50800</xdr:colOff>
      <xdr:row>14</xdr:row>
      <xdr:rowOff>146866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88199"/>
          <a:ext cx="698500" cy="10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146866</xdr:rowOff>
    </xdr:from>
    <xdr:to>
      <xdr:col>22</xdr:col>
      <xdr:colOff>114300</xdr:colOff>
      <xdr:row>15</xdr:row>
      <xdr:rowOff>17593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94791"/>
          <a:ext cx="6985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17593</xdr:rowOff>
    </xdr:from>
    <xdr:to>
      <xdr:col>18</xdr:col>
      <xdr:colOff>177800</xdr:colOff>
      <xdr:row>15</xdr:row>
      <xdr:rowOff>49238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36968"/>
          <a:ext cx="6985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162883</xdr:rowOff>
    </xdr:from>
    <xdr:to>
      <xdr:col>29</xdr:col>
      <xdr:colOff>177800</xdr:colOff>
      <xdr:row>13</xdr:row>
      <xdr:rowOff>93033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67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7960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1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160924</xdr:rowOff>
    </xdr:from>
    <xdr:to>
      <xdr:col>26</xdr:col>
      <xdr:colOff>101600</xdr:colOff>
      <xdr:row>14</xdr:row>
      <xdr:rowOff>91074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3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101251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06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96066</xdr:rowOff>
    </xdr:from>
    <xdr:to>
      <xdr:col>22</xdr:col>
      <xdr:colOff>165100</xdr:colOff>
      <xdr:row>15</xdr:row>
      <xdr:rowOff>26216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4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36393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1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138243</xdr:rowOff>
    </xdr:from>
    <xdr:to>
      <xdr:col>19</xdr:col>
      <xdr:colOff>38100</xdr:colOff>
      <xdr:row>15</xdr:row>
      <xdr:rowOff>68393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8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78570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5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169888</xdr:rowOff>
    </xdr:from>
    <xdr:to>
      <xdr:col>15</xdr:col>
      <xdr:colOff>101600</xdr:colOff>
      <xdr:row>15</xdr:row>
      <xdr:rowOff>100038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1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110215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8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164090</xdr:rowOff>
    </xdr:from>
    <xdr:to>
      <xdr:col>29</xdr:col>
      <xdr:colOff>127000</xdr:colOff>
      <xdr:row>35</xdr:row>
      <xdr:rowOff>174739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74440"/>
          <a:ext cx="6477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148868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144240</xdr:rowOff>
    </xdr:from>
    <xdr:to>
      <xdr:col>26</xdr:col>
      <xdr:colOff>50800</xdr:colOff>
      <xdr:row>35</xdr:row>
      <xdr:rowOff>174739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54590"/>
          <a:ext cx="698500" cy="3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144240</xdr:rowOff>
    </xdr:from>
    <xdr:to>
      <xdr:col>22</xdr:col>
      <xdr:colOff>114300</xdr:colOff>
      <xdr:row>35</xdr:row>
      <xdr:rowOff>145193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54590"/>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115456</xdr:rowOff>
    </xdr:from>
    <xdr:to>
      <xdr:col>18</xdr:col>
      <xdr:colOff>177800</xdr:colOff>
      <xdr:row>35</xdr:row>
      <xdr:rowOff>145193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25806"/>
          <a:ext cx="698500" cy="2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113290</xdr:rowOff>
    </xdr:from>
    <xdr:to>
      <xdr:col>29</xdr:col>
      <xdr:colOff>177800</xdr:colOff>
      <xdr:row>35</xdr:row>
      <xdr:rowOff>214890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2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301267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123939</xdr:rowOff>
    </xdr:from>
    <xdr:to>
      <xdr:col>26</xdr:col>
      <xdr:colOff>101600</xdr:colOff>
      <xdr:row>35</xdr:row>
      <xdr:rowOff>225539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3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235716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03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93440</xdr:rowOff>
    </xdr:from>
    <xdr:to>
      <xdr:col>22</xdr:col>
      <xdr:colOff>165100</xdr:colOff>
      <xdr:row>35</xdr:row>
      <xdr:rowOff>195040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0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205217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7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94393</xdr:rowOff>
    </xdr:from>
    <xdr:to>
      <xdr:col>19</xdr:col>
      <xdr:colOff>38100</xdr:colOff>
      <xdr:row>35</xdr:row>
      <xdr:rowOff>195993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0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206170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64656</xdr:rowOff>
    </xdr:from>
    <xdr:to>
      <xdr:col>15</xdr:col>
      <xdr:colOff>101600</xdr:colOff>
      <xdr:row>35</xdr:row>
      <xdr:rowOff>166256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176433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4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18,306
18,076
135.74
18,677,668
17,045,385
541,031
5,462,593
8,431,679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35066</xdr:rowOff>
    </xdr:from>
    <xdr:to>
      <xdr:col>24</xdr:col>
      <xdr:colOff>63500</xdr:colOff>
      <xdr:row>33</xdr:row>
      <xdr:rowOff>129201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92916"/>
          <a:ext cx="838200" cy="9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129201</xdr:rowOff>
    </xdr:from>
    <xdr:to>
      <xdr:col>19</xdr:col>
      <xdr:colOff>177800</xdr:colOff>
      <xdr:row>34</xdr:row>
      <xdr:rowOff>41516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87051"/>
          <a:ext cx="8890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41516</xdr:rowOff>
    </xdr:from>
    <xdr:to>
      <xdr:col>15</xdr:col>
      <xdr:colOff>50800</xdr:colOff>
      <xdr:row>34</xdr:row>
      <xdr:rowOff>83269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0816"/>
          <a:ext cx="889000" cy="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65911</xdr:rowOff>
    </xdr:from>
    <xdr:to>
      <xdr:col>10</xdr:col>
      <xdr:colOff>114300</xdr:colOff>
      <xdr:row>34</xdr:row>
      <xdr:rowOff>83269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95211"/>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155716</xdr:rowOff>
    </xdr:from>
    <xdr:to>
      <xdr:col>24</xdr:col>
      <xdr:colOff>114300</xdr:colOff>
      <xdr:row>33</xdr:row>
      <xdr:rowOff>85866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7143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9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78401</xdr:rowOff>
    </xdr:from>
    <xdr:to>
      <xdr:col>20</xdr:col>
      <xdr:colOff>38100</xdr:colOff>
      <xdr:row>34</xdr:row>
      <xdr:rowOff>8551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25078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162166</xdr:rowOff>
    </xdr:from>
    <xdr:to>
      <xdr:col>15</xdr:col>
      <xdr:colOff>101600</xdr:colOff>
      <xdr:row>34</xdr:row>
      <xdr:rowOff>92316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108843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9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32469</xdr:rowOff>
    </xdr:from>
    <xdr:to>
      <xdr:col>10</xdr:col>
      <xdr:colOff>165100</xdr:colOff>
      <xdr:row>34</xdr:row>
      <xdr:rowOff>134069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150596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15111</xdr:rowOff>
    </xdr:from>
    <xdr:to>
      <xdr:col>6</xdr:col>
      <xdr:colOff>38100</xdr:colOff>
      <xdr:row>34</xdr:row>
      <xdr:rowOff>116711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133238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47282</xdr:rowOff>
    </xdr:from>
    <xdr:to>
      <xdr:col>24</xdr:col>
      <xdr:colOff>62865</xdr:colOff>
      <xdr:row>59</xdr:row>
      <xdr:rowOff>22714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9991382"/>
          <a:ext cx="1270" cy="146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32059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22714</xdr:rowOff>
    </xdr:from>
    <xdr:to>
      <xdr:col>24</xdr:col>
      <xdr:colOff>152400</xdr:colOff>
      <xdr:row>59</xdr:row>
      <xdr:rowOff>22714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3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165409</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976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47282</xdr:rowOff>
    </xdr:from>
    <xdr:to>
      <xdr:col>24</xdr:col>
      <xdr:colOff>152400</xdr:colOff>
      <xdr:row>58</xdr:row>
      <xdr:rowOff>47282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999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62141</xdr:rowOff>
    </xdr:from>
    <xdr:to>
      <xdr:col>24</xdr:col>
      <xdr:colOff>63500</xdr:colOff>
      <xdr:row>58</xdr:row>
      <xdr:rowOff>48857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8806091"/>
          <a:ext cx="838200" cy="118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76509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10020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87809</xdr:rowOff>
    </xdr:from>
    <xdr:to>
      <xdr:col>24</xdr:col>
      <xdr:colOff>114300</xdr:colOff>
      <xdr:row>59</xdr:row>
      <xdr:rowOff>17959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100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62141</xdr:rowOff>
    </xdr:from>
    <xdr:to>
      <xdr:col>19</xdr:col>
      <xdr:colOff>177800</xdr:colOff>
      <xdr:row>58</xdr:row>
      <xdr:rowOff>27015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8806091"/>
          <a:ext cx="889000" cy="11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70261</xdr:rowOff>
    </xdr:from>
    <xdr:to>
      <xdr:col>20</xdr:col>
      <xdr:colOff>38100</xdr:colOff>
      <xdr:row>59</xdr:row>
      <xdr:rowOff>411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162988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27015</xdr:rowOff>
    </xdr:from>
    <xdr:to>
      <xdr:col>15</xdr:col>
      <xdr:colOff>50800</xdr:colOff>
      <xdr:row>58</xdr:row>
      <xdr:rowOff>65655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71115"/>
          <a:ext cx="889000" cy="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96641</xdr:rowOff>
    </xdr:from>
    <xdr:to>
      <xdr:col>15</xdr:col>
      <xdr:colOff>101600</xdr:colOff>
      <xdr:row>59</xdr:row>
      <xdr:rowOff>26791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17918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65655</xdr:rowOff>
    </xdr:from>
    <xdr:to>
      <xdr:col>10</xdr:col>
      <xdr:colOff>114300</xdr:colOff>
      <xdr:row>58</xdr:row>
      <xdr:rowOff>116014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09755"/>
          <a:ext cx="889000" cy="5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15430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104765</xdr:rowOff>
    </xdr:from>
    <xdr:to>
      <xdr:col>6</xdr:col>
      <xdr:colOff>38100</xdr:colOff>
      <xdr:row>59</xdr:row>
      <xdr:rowOff>34915</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26042</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169507</xdr:rowOff>
    </xdr:from>
    <xdr:to>
      <xdr:col>24</xdr:col>
      <xdr:colOff>114300</xdr:colOff>
      <xdr:row>58</xdr:row>
      <xdr:rowOff>99657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120958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9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11341</xdr:rowOff>
    </xdr:from>
    <xdr:to>
      <xdr:col>20</xdr:col>
      <xdr:colOff>38100</xdr:colOff>
      <xdr:row>51</xdr:row>
      <xdr:rowOff>112941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87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129468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853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147665</xdr:rowOff>
    </xdr:from>
    <xdr:to>
      <xdr:col>15</xdr:col>
      <xdr:colOff>101600</xdr:colOff>
      <xdr:row>58</xdr:row>
      <xdr:rowOff>77815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94342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69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14855</xdr:rowOff>
    </xdr:from>
    <xdr:to>
      <xdr:col>10</xdr:col>
      <xdr:colOff>165100</xdr:colOff>
      <xdr:row>58</xdr:row>
      <xdr:rowOff>116455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132982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73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65214</xdr:rowOff>
    </xdr:from>
    <xdr:to>
      <xdr:col>6</xdr:col>
      <xdr:colOff>38100</xdr:colOff>
      <xdr:row>58</xdr:row>
      <xdr:rowOff>166814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11891</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78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133338</xdr:rowOff>
    </xdr:from>
    <xdr:to>
      <xdr:col>24</xdr:col>
      <xdr:colOff>63500</xdr:colOff>
      <xdr:row>77</xdr:row>
      <xdr:rowOff>96304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820638"/>
          <a:ext cx="838200" cy="47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96304</xdr:rowOff>
    </xdr:from>
    <xdr:to>
      <xdr:col>19</xdr:col>
      <xdr:colOff>177800</xdr:colOff>
      <xdr:row>77</xdr:row>
      <xdr:rowOff>138671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297954"/>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138671</xdr:rowOff>
    </xdr:from>
    <xdr:to>
      <xdr:col>15</xdr:col>
      <xdr:colOff>50800</xdr:colOff>
      <xdr:row>77</xdr:row>
      <xdr:rowOff>144081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4032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144081</xdr:rowOff>
    </xdr:from>
    <xdr:to>
      <xdr:col>10</xdr:col>
      <xdr:colOff>114300</xdr:colOff>
      <xdr:row>77</xdr:row>
      <xdr:rowOff>149034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457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82538</xdr:rowOff>
    </xdr:from>
    <xdr:to>
      <xdr:col>24</xdr:col>
      <xdr:colOff>114300</xdr:colOff>
      <xdr:row>75</xdr:row>
      <xdr:rowOff>12688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7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105415</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6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45504</xdr:rowOff>
    </xdr:from>
    <xdr:to>
      <xdr:col>20</xdr:col>
      <xdr:colOff>38100</xdr:colOff>
      <xdr:row>77</xdr:row>
      <xdr:rowOff>147104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163631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0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87871</xdr:rowOff>
    </xdr:from>
    <xdr:to>
      <xdr:col>15</xdr:col>
      <xdr:colOff>101600</xdr:colOff>
      <xdr:row>78</xdr:row>
      <xdr:rowOff>18021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34548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06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93281</xdr:rowOff>
    </xdr:from>
    <xdr:to>
      <xdr:col>10</xdr:col>
      <xdr:colOff>165100</xdr:colOff>
      <xdr:row>78</xdr:row>
      <xdr:rowOff>23431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39958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07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98234</xdr:rowOff>
    </xdr:from>
    <xdr:to>
      <xdr:col>6</xdr:col>
      <xdr:colOff>38100</xdr:colOff>
      <xdr:row>78</xdr:row>
      <xdr:rowOff>28384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44911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07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48651</xdr:rowOff>
    </xdr:from>
    <xdr:to>
      <xdr:col>24</xdr:col>
      <xdr:colOff>63500</xdr:colOff>
      <xdr:row>96</xdr:row>
      <xdr:rowOff>106145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07851"/>
          <a:ext cx="838200" cy="5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106145</xdr:rowOff>
    </xdr:from>
    <xdr:to>
      <xdr:col>19</xdr:col>
      <xdr:colOff>177800</xdr:colOff>
      <xdr:row>96</xdr:row>
      <xdr:rowOff>118718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56534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118718</xdr:rowOff>
    </xdr:from>
    <xdr:to>
      <xdr:col>15</xdr:col>
      <xdr:colOff>50800</xdr:colOff>
      <xdr:row>96</xdr:row>
      <xdr:rowOff>167280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77918"/>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167280</xdr:rowOff>
    </xdr:from>
    <xdr:to>
      <xdr:col>10</xdr:col>
      <xdr:colOff>114300</xdr:colOff>
      <xdr:row>97</xdr:row>
      <xdr:rowOff>28094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626480"/>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169301</xdr:rowOff>
    </xdr:from>
    <xdr:to>
      <xdr:col>24</xdr:col>
      <xdr:colOff>114300</xdr:colOff>
      <xdr:row>96</xdr:row>
      <xdr:rowOff>99451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4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147728</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43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55345</xdr:rowOff>
    </xdr:from>
    <xdr:to>
      <xdr:col>20</xdr:col>
      <xdr:colOff>38100</xdr:colOff>
      <xdr:row>96</xdr:row>
      <xdr:rowOff>156945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148072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0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67918</xdr:rowOff>
    </xdr:from>
    <xdr:to>
      <xdr:col>15</xdr:col>
      <xdr:colOff>101600</xdr:colOff>
      <xdr:row>96</xdr:row>
      <xdr:rowOff>169518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52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160645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6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116480</xdr:rowOff>
    </xdr:from>
    <xdr:to>
      <xdr:col>10</xdr:col>
      <xdr:colOff>165100</xdr:colOff>
      <xdr:row>97</xdr:row>
      <xdr:rowOff>46630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37757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66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148744</xdr:rowOff>
    </xdr:from>
    <xdr:to>
      <xdr:col>6</xdr:col>
      <xdr:colOff>38100</xdr:colOff>
      <xdr:row>97</xdr:row>
      <xdr:rowOff>78894</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70021</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7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53180</xdr:rowOff>
    </xdr:from>
    <xdr:to>
      <xdr:col>55</xdr:col>
      <xdr:colOff>0</xdr:colOff>
      <xdr:row>36</xdr:row>
      <xdr:rowOff>11161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5882480"/>
          <a:ext cx="838200" cy="30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109340</xdr:rowOff>
    </xdr:from>
    <xdr:to>
      <xdr:col>50</xdr:col>
      <xdr:colOff>114300</xdr:colOff>
      <xdr:row>36</xdr:row>
      <xdr:rowOff>11161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6110090"/>
          <a:ext cx="889000" cy="7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129870</xdr:rowOff>
    </xdr:from>
    <xdr:to>
      <xdr:col>45</xdr:col>
      <xdr:colOff>177800</xdr:colOff>
      <xdr:row>35</xdr:row>
      <xdr:rowOff>109340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5959170"/>
          <a:ext cx="889000" cy="15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129870</xdr:rowOff>
    </xdr:from>
    <xdr:to>
      <xdr:col>41</xdr:col>
      <xdr:colOff>50800</xdr:colOff>
      <xdr:row>35</xdr:row>
      <xdr:rowOff>101143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5959170"/>
          <a:ext cx="889000" cy="1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2380</xdr:rowOff>
    </xdr:from>
    <xdr:to>
      <xdr:col>55</xdr:col>
      <xdr:colOff>50800</xdr:colOff>
      <xdr:row>34</xdr:row>
      <xdr:rowOff>103980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58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25257</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68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131811</xdr:rowOff>
    </xdr:from>
    <xdr:to>
      <xdr:col>50</xdr:col>
      <xdr:colOff>165100</xdr:colOff>
      <xdr:row>36</xdr:row>
      <xdr:rowOff>61961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1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53088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22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58540</xdr:rowOff>
    </xdr:from>
    <xdr:to>
      <xdr:col>46</xdr:col>
      <xdr:colOff>38100</xdr:colOff>
      <xdr:row>35</xdr:row>
      <xdr:rowOff>160140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0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151267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1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79070</xdr:rowOff>
    </xdr:from>
    <xdr:to>
      <xdr:col>41</xdr:col>
      <xdr:colOff>101600</xdr:colOff>
      <xdr:row>35</xdr:row>
      <xdr:rowOff>9220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59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25747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56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50343</xdr:rowOff>
    </xdr:from>
    <xdr:to>
      <xdr:col>36</xdr:col>
      <xdr:colOff>165100</xdr:colOff>
      <xdr:row>35</xdr:row>
      <xdr:rowOff>151943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05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168470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58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49864</xdr:rowOff>
    </xdr:from>
    <xdr:to>
      <xdr:col>55</xdr:col>
      <xdr:colOff>0</xdr:colOff>
      <xdr:row>55</xdr:row>
      <xdr:rowOff>33195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136714"/>
          <a:ext cx="838200" cy="3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33195</xdr:rowOff>
    </xdr:from>
    <xdr:to>
      <xdr:col>50</xdr:col>
      <xdr:colOff>114300</xdr:colOff>
      <xdr:row>56</xdr:row>
      <xdr:rowOff>5885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462945"/>
          <a:ext cx="889000" cy="14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5885</xdr:rowOff>
    </xdr:from>
    <xdr:to>
      <xdr:col>45</xdr:col>
      <xdr:colOff>177800</xdr:colOff>
      <xdr:row>57</xdr:row>
      <xdr:rowOff>20611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607085"/>
          <a:ext cx="889000" cy="18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20611</xdr:rowOff>
    </xdr:from>
    <xdr:to>
      <xdr:col>41</xdr:col>
      <xdr:colOff>50800</xdr:colOff>
      <xdr:row>57</xdr:row>
      <xdr:rowOff>81883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93261"/>
          <a:ext cx="889000" cy="6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170514</xdr:rowOff>
    </xdr:from>
    <xdr:to>
      <xdr:col>55</xdr:col>
      <xdr:colOff>50800</xdr:colOff>
      <xdr:row>53</xdr:row>
      <xdr:rowOff>100664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21941</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893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153845</xdr:rowOff>
    </xdr:from>
    <xdr:to>
      <xdr:col>50</xdr:col>
      <xdr:colOff>165100</xdr:colOff>
      <xdr:row>55</xdr:row>
      <xdr:rowOff>83995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4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100522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18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126535</xdr:rowOff>
    </xdr:from>
    <xdr:to>
      <xdr:col>46</xdr:col>
      <xdr:colOff>38100</xdr:colOff>
      <xdr:row>56</xdr:row>
      <xdr:rowOff>56685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5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73212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33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141261</xdr:rowOff>
    </xdr:from>
    <xdr:to>
      <xdr:col>41</xdr:col>
      <xdr:colOff>101600</xdr:colOff>
      <xdr:row>57</xdr:row>
      <xdr:rowOff>71411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87938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5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31083</xdr:rowOff>
    </xdr:from>
    <xdr:to>
      <xdr:col>36</xdr:col>
      <xdr:colOff>165100</xdr:colOff>
      <xdr:row>57</xdr:row>
      <xdr:rowOff>132683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149210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5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102896</xdr:rowOff>
    </xdr:from>
    <xdr:to>
      <xdr:col>55</xdr:col>
      <xdr:colOff>0</xdr:colOff>
      <xdr:row>77</xdr:row>
      <xdr:rowOff>23180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3133096"/>
          <a:ext cx="838200" cy="9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102896</xdr:rowOff>
    </xdr:from>
    <xdr:to>
      <xdr:col>50</xdr:col>
      <xdr:colOff>114300</xdr:colOff>
      <xdr:row>77</xdr:row>
      <xdr:rowOff>81505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3133096"/>
          <a:ext cx="889000" cy="15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81505</xdr:rowOff>
    </xdr:from>
    <xdr:to>
      <xdr:col>45</xdr:col>
      <xdr:colOff>177800</xdr:colOff>
      <xdr:row>77</xdr:row>
      <xdr:rowOff>149095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283155"/>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149095</xdr:rowOff>
    </xdr:from>
    <xdr:to>
      <xdr:col>41</xdr:col>
      <xdr:colOff>50800</xdr:colOff>
      <xdr:row>78</xdr:row>
      <xdr:rowOff>42055</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flipV="1">
          <a:off x="6972300" y="13350745"/>
          <a:ext cx="889000" cy="6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143830</xdr:rowOff>
    </xdr:from>
    <xdr:to>
      <xdr:col>55</xdr:col>
      <xdr:colOff>50800</xdr:colOff>
      <xdr:row>77</xdr:row>
      <xdr:rowOff>73980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1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166707</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02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52096</xdr:rowOff>
    </xdr:from>
    <xdr:to>
      <xdr:col>50</xdr:col>
      <xdr:colOff>165100</xdr:colOff>
      <xdr:row>76</xdr:row>
      <xdr:rowOff>153696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0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170222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28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30705</xdr:rowOff>
    </xdr:from>
    <xdr:to>
      <xdr:col>46</xdr:col>
      <xdr:colOff>38100</xdr:colOff>
      <xdr:row>77</xdr:row>
      <xdr:rowOff>132305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2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148832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300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98295</xdr:rowOff>
    </xdr:from>
    <xdr:to>
      <xdr:col>41</xdr:col>
      <xdr:colOff>101600</xdr:colOff>
      <xdr:row>78</xdr:row>
      <xdr:rowOff>28445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2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44972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307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162705</xdr:rowOff>
    </xdr:from>
    <xdr:to>
      <xdr:col>36</xdr:col>
      <xdr:colOff>165100</xdr:colOff>
      <xdr:row>78</xdr:row>
      <xdr:rowOff>92855</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3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83982</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34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98785</xdr:rowOff>
    </xdr:from>
    <xdr:to>
      <xdr:col>55</xdr:col>
      <xdr:colOff>0</xdr:colOff>
      <xdr:row>97</xdr:row>
      <xdr:rowOff>64134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215085"/>
          <a:ext cx="838200" cy="4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122034</xdr:rowOff>
    </xdr:from>
    <xdr:to>
      <xdr:col>50</xdr:col>
      <xdr:colOff>114300</xdr:colOff>
      <xdr:row>97</xdr:row>
      <xdr:rowOff>64134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81234"/>
          <a:ext cx="889000" cy="11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122034</xdr:rowOff>
    </xdr:from>
    <xdr:to>
      <xdr:col>45</xdr:col>
      <xdr:colOff>177800</xdr:colOff>
      <xdr:row>97</xdr:row>
      <xdr:rowOff>121549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81234"/>
          <a:ext cx="889000" cy="17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108327</xdr:rowOff>
    </xdr:from>
    <xdr:to>
      <xdr:col>41</xdr:col>
      <xdr:colOff>50800</xdr:colOff>
      <xdr:row>97</xdr:row>
      <xdr:rowOff>121549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38977"/>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47985</xdr:rowOff>
    </xdr:from>
    <xdr:to>
      <xdr:col>55</xdr:col>
      <xdr:colOff>50800</xdr:colOff>
      <xdr:row>94</xdr:row>
      <xdr:rowOff>149585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1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70862</xdr:rowOff>
    </xdr:from>
    <xdr:ext cx="599010"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01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13334</xdr:rowOff>
    </xdr:from>
    <xdr:to>
      <xdr:col>50</xdr:col>
      <xdr:colOff>165100</xdr:colOff>
      <xdr:row>97</xdr:row>
      <xdr:rowOff>114934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131461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4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71234</xdr:rowOff>
    </xdr:from>
    <xdr:to>
      <xdr:col>46</xdr:col>
      <xdr:colOff>38100</xdr:colOff>
      <xdr:row>97</xdr:row>
      <xdr:rowOff>1384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17911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3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70749</xdr:rowOff>
    </xdr:from>
    <xdr:to>
      <xdr:col>41</xdr:col>
      <xdr:colOff>101600</xdr:colOff>
      <xdr:row>98</xdr:row>
      <xdr:rowOff>899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17426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4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57527</xdr:rowOff>
    </xdr:from>
    <xdr:to>
      <xdr:col>36</xdr:col>
      <xdr:colOff>165100</xdr:colOff>
      <xdr:row>97</xdr:row>
      <xdr:rowOff>159127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4204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46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30321</xdr:rowOff>
    </xdr:from>
    <xdr:to>
      <xdr:col>85</xdr:col>
      <xdr:colOff>127000</xdr:colOff>
      <xdr:row>39</xdr:row>
      <xdr:rowOff>96951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545421"/>
          <a:ext cx="838200" cy="2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96951</xdr:rowOff>
    </xdr:from>
    <xdr:to>
      <xdr:col>81</xdr:col>
      <xdr:colOff>50800</xdr:colOff>
      <xdr:row>39</xdr:row>
      <xdr:rowOff>97736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678350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97736</xdr:rowOff>
    </xdr:from>
    <xdr:to>
      <xdr:col>76</xdr:col>
      <xdr:colOff>114300</xdr:colOff>
      <xdr:row>39</xdr:row>
      <xdr:rowOff>98095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784286"/>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93936</xdr:rowOff>
    </xdr:from>
    <xdr:to>
      <xdr:col>71</xdr:col>
      <xdr:colOff>177800</xdr:colOff>
      <xdr:row>39</xdr:row>
      <xdr:rowOff>98095</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780486"/>
          <a:ext cx="889000" cy="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150970</xdr:rowOff>
    </xdr:from>
    <xdr:to>
      <xdr:col>85</xdr:col>
      <xdr:colOff>177800</xdr:colOff>
      <xdr:row>38</xdr:row>
      <xdr:rowOff>81121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494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2397</xdr:rowOff>
    </xdr:from>
    <xdr:ext cx="534377"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3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46151</xdr:rowOff>
    </xdr:from>
    <xdr:to>
      <xdr:col>81</xdr:col>
      <xdr:colOff>101600</xdr:colOff>
      <xdr:row>39</xdr:row>
      <xdr:rowOff>147751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7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138878</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92017" y="6825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46936</xdr:rowOff>
    </xdr:from>
    <xdr:to>
      <xdr:col>76</xdr:col>
      <xdr:colOff>165100</xdr:colOff>
      <xdr:row>39</xdr:row>
      <xdr:rowOff>148536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139663</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03017" y="6826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47295</xdr:rowOff>
    </xdr:from>
    <xdr:to>
      <xdr:col>72</xdr:col>
      <xdr:colOff>38100</xdr:colOff>
      <xdr:row>39</xdr:row>
      <xdr:rowOff>148895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140022</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46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43136</xdr:rowOff>
    </xdr:from>
    <xdr:to>
      <xdr:col>67</xdr:col>
      <xdr:colOff>101600</xdr:colOff>
      <xdr:row>39</xdr:row>
      <xdr:rowOff>144736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7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135863</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682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失業対策事業費グラフ枠">
          <a:extLst>
            <a:ext uri="{FF2B5EF4-FFF2-40B4-BE49-F238E27FC236}">
              <a16:creationId xmlns:a16="http://schemas.microsoft.com/office/drawing/2014/main" id="{00000000-0008-0000-06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1" name="失業対策事業費最小値テキスト">
          <a:extLst>
            <a:ext uri="{FF2B5EF4-FFF2-40B4-BE49-F238E27FC236}">
              <a16:creationId xmlns:a16="http://schemas.microsoft.com/office/drawing/2014/main" id="{00000000-0008-0000-0600-000045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3" name="失業対策事業費最大値テキスト">
          <a:extLst>
            <a:ext uri="{FF2B5EF4-FFF2-40B4-BE49-F238E27FC236}">
              <a16:creationId xmlns:a16="http://schemas.microsoft.com/office/drawing/2014/main" id="{00000000-0008-0000-0600-000047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6" name="失業対策事業費平均値テキスト">
          <a:extLst>
            <a:ext uri="{FF2B5EF4-FFF2-40B4-BE49-F238E27FC236}">
              <a16:creationId xmlns:a16="http://schemas.microsoft.com/office/drawing/2014/main" id="{00000000-0008-0000-0600-00004A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5" name="フローチャート: 判断 594">
          <a:extLst>
            <a:ext uri="{FF2B5EF4-FFF2-40B4-BE49-F238E27FC236}">
              <a16:creationId xmlns:a16="http://schemas.microsoft.com/office/drawing/2014/main" id="{00000000-0008-0000-0600-000053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7" name="フローチャート: 判断 596">
          <a:extLst>
            <a:ext uri="{FF2B5EF4-FFF2-40B4-BE49-F238E27FC236}">
              <a16:creationId xmlns:a16="http://schemas.microsoft.com/office/drawing/2014/main" id="{00000000-0008-0000-0600-000055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5" name="失業対策事業費該当値テキスト">
          <a:extLst>
            <a:ext uri="{FF2B5EF4-FFF2-40B4-BE49-F238E27FC236}">
              <a16:creationId xmlns:a16="http://schemas.microsoft.com/office/drawing/2014/main" id="{00000000-0008-0000-0600-00005D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0" name="楕円 609">
          <a:extLst>
            <a:ext uri="{FF2B5EF4-FFF2-40B4-BE49-F238E27FC236}">
              <a16:creationId xmlns:a16="http://schemas.microsoft.com/office/drawing/2014/main" id="{00000000-0008-0000-0600-000062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2" name="楕円 611">
          <a:extLst>
            <a:ext uri="{FF2B5EF4-FFF2-40B4-BE49-F238E27FC236}">
              <a16:creationId xmlns:a16="http://schemas.microsoft.com/office/drawing/2014/main" id="{00000000-0008-0000-0600-000064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93052</xdr:rowOff>
    </xdr:from>
    <xdr:to>
      <xdr:col>85</xdr:col>
      <xdr:colOff>127000</xdr:colOff>
      <xdr:row>77</xdr:row>
      <xdr:rowOff>98287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294702"/>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96152</xdr:rowOff>
    </xdr:from>
    <xdr:to>
      <xdr:col>81</xdr:col>
      <xdr:colOff>50800</xdr:colOff>
      <xdr:row>77</xdr:row>
      <xdr:rowOff>98287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297802"/>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96152</xdr:rowOff>
    </xdr:from>
    <xdr:to>
      <xdr:col>76</xdr:col>
      <xdr:colOff>114300</xdr:colOff>
      <xdr:row>77</xdr:row>
      <xdr:rowOff>98388</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297802"/>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98388</xdr:rowOff>
    </xdr:from>
    <xdr:to>
      <xdr:col>71</xdr:col>
      <xdr:colOff>177800</xdr:colOff>
      <xdr:row>77</xdr:row>
      <xdr:rowOff>98895</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300038"/>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42252</xdr:rowOff>
    </xdr:from>
    <xdr:to>
      <xdr:col>85</xdr:col>
      <xdr:colOff>177800</xdr:colOff>
      <xdr:row>77</xdr:row>
      <xdr:rowOff>143852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20679</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2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47487</xdr:rowOff>
    </xdr:from>
    <xdr:to>
      <xdr:col>81</xdr:col>
      <xdr:colOff>101600</xdr:colOff>
      <xdr:row>77</xdr:row>
      <xdr:rowOff>149087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24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140214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3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45352</xdr:rowOff>
    </xdr:from>
    <xdr:to>
      <xdr:col>76</xdr:col>
      <xdr:colOff>165100</xdr:colOff>
      <xdr:row>77</xdr:row>
      <xdr:rowOff>146952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2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138079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3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47588</xdr:rowOff>
    </xdr:from>
    <xdr:to>
      <xdr:col>72</xdr:col>
      <xdr:colOff>38100</xdr:colOff>
      <xdr:row>77</xdr:row>
      <xdr:rowOff>149188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2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140315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3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48095</xdr:rowOff>
    </xdr:from>
    <xdr:to>
      <xdr:col>67</xdr:col>
      <xdr:colOff>101600</xdr:colOff>
      <xdr:row>77</xdr:row>
      <xdr:rowOff>149695</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140822</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3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34089</xdr:rowOff>
    </xdr:from>
    <xdr:to>
      <xdr:col>85</xdr:col>
      <xdr:colOff>126364</xdr:colOff>
      <xdr:row>98</xdr:row>
      <xdr:rowOff>139684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6664739"/>
          <a:ext cx="1269" cy="27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143511</xdr:rowOff>
    </xdr:from>
    <xdr:ext cx="249299"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6945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139684</xdr:rowOff>
    </xdr:from>
    <xdr:to>
      <xdr:col>86</xdr:col>
      <xdr:colOff>25400</xdr:colOff>
      <xdr:row>98</xdr:row>
      <xdr:rowOff>139684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6941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152216</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643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34089</xdr:rowOff>
    </xdr:from>
    <xdr:to>
      <xdr:col>86</xdr:col>
      <xdr:colOff>25400</xdr:colOff>
      <xdr:row>97</xdr:row>
      <xdr:rowOff>34089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6664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152634</xdr:rowOff>
    </xdr:from>
    <xdr:to>
      <xdr:col>85</xdr:col>
      <xdr:colOff>127000</xdr:colOff>
      <xdr:row>98</xdr:row>
      <xdr:rowOff>73625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5754584"/>
          <a:ext cx="838200" cy="112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12002</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81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33575</xdr:rowOff>
    </xdr:from>
    <xdr:to>
      <xdr:col>85</xdr:col>
      <xdr:colOff>177800</xdr:colOff>
      <xdr:row>98</xdr:row>
      <xdr:rowOff>135175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152634</xdr:rowOff>
    </xdr:from>
    <xdr:to>
      <xdr:col>81</xdr:col>
      <xdr:colOff>50800</xdr:colOff>
      <xdr:row>97</xdr:row>
      <xdr:rowOff>127922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5754584"/>
          <a:ext cx="889000" cy="10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14032</xdr:rowOff>
    </xdr:from>
    <xdr:to>
      <xdr:col>81</xdr:col>
      <xdr:colOff>101600</xdr:colOff>
      <xdr:row>98</xdr:row>
      <xdr:rowOff>115632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106759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127922</xdr:rowOff>
    </xdr:from>
    <xdr:to>
      <xdr:col>76</xdr:col>
      <xdr:colOff>114300</xdr:colOff>
      <xdr:row>98</xdr:row>
      <xdr:rowOff>48591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758572"/>
          <a:ext cx="889000" cy="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33348</xdr:rowOff>
    </xdr:from>
    <xdr:to>
      <xdr:col>76</xdr:col>
      <xdr:colOff>165100</xdr:colOff>
      <xdr:row>98</xdr:row>
      <xdr:rowOff>134948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126075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34158</xdr:rowOff>
    </xdr:from>
    <xdr:to>
      <xdr:col>71</xdr:col>
      <xdr:colOff>177800</xdr:colOff>
      <xdr:row>98</xdr:row>
      <xdr:rowOff>48591</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836258"/>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40075</xdr:rowOff>
    </xdr:from>
    <xdr:to>
      <xdr:col>72</xdr:col>
      <xdr:colOff>38100</xdr:colOff>
      <xdr:row>98</xdr:row>
      <xdr:rowOff>141675</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132802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38663</xdr:rowOff>
    </xdr:from>
    <xdr:to>
      <xdr:col>67</xdr:col>
      <xdr:colOff>101600</xdr:colOff>
      <xdr:row>98</xdr:row>
      <xdr:rowOff>140263</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131390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22825</xdr:rowOff>
    </xdr:from>
    <xdr:to>
      <xdr:col>85</xdr:col>
      <xdr:colOff>177800</xdr:colOff>
      <xdr:row>98</xdr:row>
      <xdr:rowOff>124425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153652</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61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101834</xdr:rowOff>
    </xdr:from>
    <xdr:to>
      <xdr:col>81</xdr:col>
      <xdr:colOff>101600</xdr:colOff>
      <xdr:row>92</xdr:row>
      <xdr:rowOff>31984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57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48511</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181795" y="154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77122</xdr:rowOff>
    </xdr:from>
    <xdr:to>
      <xdr:col>76</xdr:col>
      <xdr:colOff>165100</xdr:colOff>
      <xdr:row>98</xdr:row>
      <xdr:rowOff>7272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7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23799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64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169241</xdr:rowOff>
    </xdr:from>
    <xdr:to>
      <xdr:col>72</xdr:col>
      <xdr:colOff>38100</xdr:colOff>
      <xdr:row>98</xdr:row>
      <xdr:rowOff>99391</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7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115918</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657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154808</xdr:rowOff>
    </xdr:from>
    <xdr:to>
      <xdr:col>67</xdr:col>
      <xdr:colOff>101600</xdr:colOff>
      <xdr:row>98</xdr:row>
      <xdr:rowOff>84958</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7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101485</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47111" y="165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142748</xdr:rowOff>
    </xdr:from>
    <xdr:to>
      <xdr:col>116</xdr:col>
      <xdr:colOff>63500</xdr:colOff>
      <xdr:row>58</xdr:row>
      <xdr:rowOff>163703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10086848"/>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92228</xdr:rowOff>
    </xdr:from>
    <xdr:to>
      <xdr:col>111</xdr:col>
      <xdr:colOff>177800</xdr:colOff>
      <xdr:row>58</xdr:row>
      <xdr:rowOff>142748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10036328"/>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76454</xdr:rowOff>
    </xdr:from>
    <xdr:to>
      <xdr:col>107</xdr:col>
      <xdr:colOff>50800</xdr:colOff>
      <xdr:row>58</xdr:row>
      <xdr:rowOff>92228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10020554"/>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48717</xdr:rowOff>
    </xdr:from>
    <xdr:to>
      <xdr:col>102</xdr:col>
      <xdr:colOff>114300</xdr:colOff>
      <xdr:row>58</xdr:row>
      <xdr:rowOff>76454</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9992817"/>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112903</xdr:rowOff>
    </xdr:from>
    <xdr:to>
      <xdr:col>116</xdr:col>
      <xdr:colOff>114300</xdr:colOff>
      <xdr:row>59</xdr:row>
      <xdr:rowOff>43053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27830</xdr:rowOff>
    </xdr:from>
    <xdr:ext cx="378565"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71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91948</xdr:rowOff>
    </xdr:from>
    <xdr:to>
      <xdr:col>112</xdr:col>
      <xdr:colOff>38100</xdr:colOff>
      <xdr:row>59</xdr:row>
      <xdr:rowOff>22098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0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13225</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134017" y="10128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41428</xdr:rowOff>
    </xdr:from>
    <xdr:to>
      <xdr:col>107</xdr:col>
      <xdr:colOff>101600</xdr:colOff>
      <xdr:row>58</xdr:row>
      <xdr:rowOff>143028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9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134155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007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25654</xdr:rowOff>
    </xdr:from>
    <xdr:to>
      <xdr:col>102</xdr:col>
      <xdr:colOff>165100</xdr:colOff>
      <xdr:row>58</xdr:row>
      <xdr:rowOff>127254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9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118381</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006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169367</xdr:rowOff>
    </xdr:from>
    <xdr:to>
      <xdr:col>98</xdr:col>
      <xdr:colOff>38100</xdr:colOff>
      <xdr:row>58</xdr:row>
      <xdr:rowOff>99517</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9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116044</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971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22853</xdr:rowOff>
    </xdr:from>
    <xdr:to>
      <xdr:col>116</xdr:col>
      <xdr:colOff>63500</xdr:colOff>
      <xdr:row>79</xdr:row>
      <xdr:rowOff>24442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2195803"/>
          <a:ext cx="838200" cy="137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24442</xdr:rowOff>
    </xdr:from>
    <xdr:to>
      <xdr:col>111</xdr:col>
      <xdr:colOff>177800</xdr:colOff>
      <xdr:row>79</xdr:row>
      <xdr:rowOff>52408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3568992"/>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45746</xdr:rowOff>
    </xdr:from>
    <xdr:to>
      <xdr:col>107</xdr:col>
      <xdr:colOff>50800</xdr:colOff>
      <xdr:row>79</xdr:row>
      <xdr:rowOff>52408</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9545300" y="13590296"/>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40139</xdr:rowOff>
    </xdr:from>
    <xdr:to>
      <xdr:col>102</xdr:col>
      <xdr:colOff>114300</xdr:colOff>
      <xdr:row>79</xdr:row>
      <xdr:rowOff>45746</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656300" y="13584689"/>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143503</xdr:rowOff>
    </xdr:from>
    <xdr:to>
      <xdr:col>116</xdr:col>
      <xdr:colOff>114300</xdr:colOff>
      <xdr:row>71</xdr:row>
      <xdr:rowOff>73653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21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96530</xdr:rowOff>
    </xdr:from>
    <xdr:ext cx="599010"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20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145092</xdr:rowOff>
    </xdr:from>
    <xdr:to>
      <xdr:col>112</xdr:col>
      <xdr:colOff>38100</xdr:colOff>
      <xdr:row>79</xdr:row>
      <xdr:rowOff>75242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35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66369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3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1608</xdr:rowOff>
    </xdr:from>
    <xdr:to>
      <xdr:col>107</xdr:col>
      <xdr:colOff>101600</xdr:colOff>
      <xdr:row>79</xdr:row>
      <xdr:rowOff>103208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35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94335</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363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166396</xdr:rowOff>
    </xdr:from>
    <xdr:to>
      <xdr:col>102</xdr:col>
      <xdr:colOff>165100</xdr:colOff>
      <xdr:row>79</xdr:row>
      <xdr:rowOff>96546</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35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87673</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363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160789</xdr:rowOff>
    </xdr:from>
    <xdr:to>
      <xdr:col>98</xdr:col>
      <xdr:colOff>38100</xdr:colOff>
      <xdr:row>79</xdr:row>
      <xdr:rowOff>90939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35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82066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36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　企業誘致・人口減少対策など新たな事務への対応、また、１０年以内に生じる大量退職に備えた職員数の調整により、類似団体に比べ金額が大きくなっている。</a:t>
          </a:r>
        </a:p>
        <a:p>
          <a:r>
            <a:rPr kumimoji="1" lang="ja-JP" altLang="en-US" sz="1300">
              <a:latin typeface="ＭＳ Ｐゴシック" panose="020B0600070205080204" pitchFamily="50" charset="-128"/>
              <a:ea typeface="ＭＳ Ｐゴシック" panose="020B0600070205080204" pitchFamily="50" charset="-128"/>
            </a:rPr>
            <a:t>物件費については、ふるさと寄附をしていただいた方に、町のＰＲを行う振興事業を行っていることから類似団体に比べ金額が大きくなっている。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扶助費については、民生費における扶助費が少ないことから、類似団体に比べ金額が小さくなっている。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普通建設事業費については、新東名関連等町道整備事業、こども園整備事業などの新規整備及び教育施設への空調設備設置、文化財及び体育施設の改修事業により、類似団体に比べ金額が大きくなっている。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災害復旧事業費については、令和元年台風１９号による災害復旧事業により増加している。</a:t>
          </a:r>
        </a:p>
        <a:p>
          <a:r>
            <a:rPr kumimoji="1" lang="ja-JP" altLang="en-US" sz="1300">
              <a:latin typeface="ＭＳ Ｐゴシック" panose="020B0600070205080204" pitchFamily="50" charset="-128"/>
              <a:ea typeface="ＭＳ Ｐゴシック" panose="020B0600070205080204" pitchFamily="50" charset="-128"/>
            </a:rPr>
            <a:t>積立金については、ふるさと寄附の基金積立の減少により減額となった。繰出金については、工業団地造成地内における廃棄物処理を実施するため、新産業集積エリア造成事業特別会計への繰出を実施したため、類似団体に比べ金額が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18,306
18,076
135.74
18,677,668
17,045,385
541,031
5,462,593
8,431,679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155016</xdr:rowOff>
    </xdr:from>
    <xdr:to>
      <xdr:col>24</xdr:col>
      <xdr:colOff>63500</xdr:colOff>
      <xdr:row>37</xdr:row>
      <xdr:rowOff>123698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27216"/>
          <a:ext cx="8382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112497</xdr:rowOff>
    </xdr:from>
    <xdr:to>
      <xdr:col>19</xdr:col>
      <xdr:colOff>177800</xdr:colOff>
      <xdr:row>37</xdr:row>
      <xdr:rowOff>123698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5614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112497</xdr:rowOff>
    </xdr:from>
    <xdr:to>
      <xdr:col>15</xdr:col>
      <xdr:colOff>50800</xdr:colOff>
      <xdr:row>37</xdr:row>
      <xdr:rowOff>149301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56147"/>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43002</xdr:rowOff>
    </xdr:from>
    <xdr:to>
      <xdr:col>10</xdr:col>
      <xdr:colOff>114300</xdr:colOff>
      <xdr:row>37</xdr:row>
      <xdr:rowOff>149301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86652"/>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104216</xdr:rowOff>
    </xdr:from>
    <xdr:to>
      <xdr:col>24</xdr:col>
      <xdr:colOff>114300</xdr:colOff>
      <xdr:row>37</xdr:row>
      <xdr:rowOff>34366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82643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5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72898</xdr:rowOff>
    </xdr:from>
    <xdr:to>
      <xdr:col>20</xdr:col>
      <xdr:colOff>38100</xdr:colOff>
      <xdr:row>38</xdr:row>
      <xdr:rowOff>3048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165625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61697</xdr:rowOff>
    </xdr:from>
    <xdr:to>
      <xdr:col>15</xdr:col>
      <xdr:colOff>101600</xdr:colOff>
      <xdr:row>37</xdr:row>
      <xdr:rowOff>163297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154423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98501</xdr:rowOff>
    </xdr:from>
    <xdr:to>
      <xdr:col>10</xdr:col>
      <xdr:colOff>165100</xdr:colOff>
      <xdr:row>38</xdr:row>
      <xdr:rowOff>28651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19778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163652</xdr:rowOff>
    </xdr:from>
    <xdr:to>
      <xdr:col>6</xdr:col>
      <xdr:colOff>38100</xdr:colOff>
      <xdr:row>37</xdr:row>
      <xdr:rowOff>93802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84929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2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16838</xdr:rowOff>
    </xdr:from>
    <xdr:to>
      <xdr:col>24</xdr:col>
      <xdr:colOff>62865</xdr:colOff>
      <xdr:row>58</xdr:row>
      <xdr:rowOff>165774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9789488"/>
          <a:ext cx="1270" cy="320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169601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165774</xdr:rowOff>
    </xdr:from>
    <xdr:to>
      <xdr:col>24</xdr:col>
      <xdr:colOff>152400</xdr:colOff>
      <xdr:row>58</xdr:row>
      <xdr:rowOff>165774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10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134965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956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16838</xdr:rowOff>
    </xdr:from>
    <xdr:to>
      <xdr:col>24</xdr:col>
      <xdr:colOff>152400</xdr:colOff>
      <xdr:row>57</xdr:row>
      <xdr:rowOff>16838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78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20604</xdr:rowOff>
    </xdr:from>
    <xdr:to>
      <xdr:col>24</xdr:col>
      <xdr:colOff>63500</xdr:colOff>
      <xdr:row>58</xdr:row>
      <xdr:rowOff>31404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593104"/>
          <a:ext cx="838200" cy="138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21596</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65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43169</xdr:rowOff>
    </xdr:from>
    <xdr:to>
      <xdr:col>24</xdr:col>
      <xdr:colOff>114300</xdr:colOff>
      <xdr:row>58</xdr:row>
      <xdr:rowOff>144769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8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20604</xdr:rowOff>
    </xdr:from>
    <xdr:to>
      <xdr:col>19</xdr:col>
      <xdr:colOff>177800</xdr:colOff>
      <xdr:row>57</xdr:row>
      <xdr:rowOff>122415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593104"/>
          <a:ext cx="889000" cy="130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26488</xdr:rowOff>
    </xdr:from>
    <xdr:to>
      <xdr:col>20</xdr:col>
      <xdr:colOff>38100</xdr:colOff>
      <xdr:row>58</xdr:row>
      <xdr:rowOff>128088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119215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122415</xdr:rowOff>
    </xdr:from>
    <xdr:to>
      <xdr:col>15</xdr:col>
      <xdr:colOff>50800</xdr:colOff>
      <xdr:row>58</xdr:row>
      <xdr:rowOff>27938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95065"/>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60120</xdr:rowOff>
    </xdr:from>
    <xdr:to>
      <xdr:col>15</xdr:col>
      <xdr:colOff>101600</xdr:colOff>
      <xdr:row>58</xdr:row>
      <xdr:rowOff>161720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152847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27938</xdr:rowOff>
    </xdr:from>
    <xdr:to>
      <xdr:col>10</xdr:col>
      <xdr:colOff>114300</xdr:colOff>
      <xdr:row>58</xdr:row>
      <xdr:rowOff>49614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72038"/>
          <a:ext cx="88900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61857</xdr:rowOff>
    </xdr:from>
    <xdr:to>
      <xdr:col>10</xdr:col>
      <xdr:colOff>165100</xdr:colOff>
      <xdr:row>58</xdr:row>
      <xdr:rowOff>163457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154584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63989</xdr:rowOff>
    </xdr:from>
    <xdr:to>
      <xdr:col>6</xdr:col>
      <xdr:colOff>38100</xdr:colOff>
      <xdr:row>58</xdr:row>
      <xdr:rowOff>165589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156716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152054</xdr:rowOff>
    </xdr:from>
    <xdr:to>
      <xdr:col>24</xdr:col>
      <xdr:colOff>114300</xdr:colOff>
      <xdr:row>58</xdr:row>
      <xdr:rowOff>82204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3481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141254</xdr:rowOff>
    </xdr:from>
    <xdr:to>
      <xdr:col>20</xdr:col>
      <xdr:colOff>38100</xdr:colOff>
      <xdr:row>50</xdr:row>
      <xdr:rowOff>71404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5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48</xdr:row>
      <xdr:rowOff>87931</xdr:rowOff>
    </xdr:from>
    <xdr:ext cx="690189"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52205" y="8317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71615</xdr:rowOff>
    </xdr:from>
    <xdr:to>
      <xdr:col>15</xdr:col>
      <xdr:colOff>101600</xdr:colOff>
      <xdr:row>58</xdr:row>
      <xdr:rowOff>1765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18292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61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148588</xdr:rowOff>
    </xdr:from>
    <xdr:to>
      <xdr:col>10</xdr:col>
      <xdr:colOff>165100</xdr:colOff>
      <xdr:row>58</xdr:row>
      <xdr:rowOff>78738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95265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69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170264</xdr:rowOff>
    </xdr:from>
    <xdr:to>
      <xdr:col>6</xdr:col>
      <xdr:colOff>38100</xdr:colOff>
      <xdr:row>58</xdr:row>
      <xdr:rowOff>100414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116941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1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17312</xdr:rowOff>
    </xdr:from>
    <xdr:to>
      <xdr:col>24</xdr:col>
      <xdr:colOff>63500</xdr:colOff>
      <xdr:row>78</xdr:row>
      <xdr:rowOff>94306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7512"/>
          <a:ext cx="838200" cy="4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83203</xdr:rowOff>
    </xdr:from>
    <xdr:to>
      <xdr:col>19</xdr:col>
      <xdr:colOff>177800</xdr:colOff>
      <xdr:row>78</xdr:row>
      <xdr:rowOff>94306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456303"/>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83203</xdr:rowOff>
    </xdr:from>
    <xdr:to>
      <xdr:col>15</xdr:col>
      <xdr:colOff>50800</xdr:colOff>
      <xdr:row>78</xdr:row>
      <xdr:rowOff>148844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6303"/>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93534</xdr:rowOff>
    </xdr:from>
    <xdr:to>
      <xdr:col>10</xdr:col>
      <xdr:colOff>114300</xdr:colOff>
      <xdr:row>78</xdr:row>
      <xdr:rowOff>148844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95184"/>
          <a:ext cx="889000" cy="2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137962</xdr:rowOff>
    </xdr:from>
    <xdr:to>
      <xdr:col>24</xdr:col>
      <xdr:colOff>114300</xdr:colOff>
      <xdr:row>76</xdr:row>
      <xdr:rowOff>68112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116389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43506</xdr:rowOff>
    </xdr:from>
    <xdr:to>
      <xdr:col>20</xdr:col>
      <xdr:colOff>38100</xdr:colOff>
      <xdr:row>78</xdr:row>
      <xdr:rowOff>145106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136233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0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32403</xdr:rowOff>
    </xdr:from>
    <xdr:to>
      <xdr:col>15</xdr:col>
      <xdr:colOff>101600</xdr:colOff>
      <xdr:row>78</xdr:row>
      <xdr:rowOff>134003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125130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98044</xdr:rowOff>
    </xdr:from>
    <xdr:to>
      <xdr:col>10</xdr:col>
      <xdr:colOff>165100</xdr:colOff>
      <xdr:row>79</xdr:row>
      <xdr:rowOff>28194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19321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6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42734</xdr:rowOff>
    </xdr:from>
    <xdr:to>
      <xdr:col>6</xdr:col>
      <xdr:colOff>38100</xdr:colOff>
      <xdr:row>77</xdr:row>
      <xdr:rowOff>144334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135461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3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130801</xdr:rowOff>
    </xdr:from>
    <xdr:to>
      <xdr:col>24</xdr:col>
      <xdr:colOff>63500</xdr:colOff>
      <xdr:row>97</xdr:row>
      <xdr:rowOff>101916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90001"/>
          <a:ext cx="838200" cy="1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130801</xdr:rowOff>
    </xdr:from>
    <xdr:to>
      <xdr:col>19</xdr:col>
      <xdr:colOff>177800</xdr:colOff>
      <xdr:row>96</xdr:row>
      <xdr:rowOff>142835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90001"/>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142835</xdr:rowOff>
    </xdr:from>
    <xdr:to>
      <xdr:col>15</xdr:col>
      <xdr:colOff>50800</xdr:colOff>
      <xdr:row>97</xdr:row>
      <xdr:rowOff>154772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02035"/>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154772</xdr:rowOff>
    </xdr:from>
    <xdr:to>
      <xdr:col>10</xdr:col>
      <xdr:colOff>114300</xdr:colOff>
      <xdr:row>97</xdr:row>
      <xdr:rowOff>161466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85422"/>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51116</xdr:rowOff>
    </xdr:from>
    <xdr:to>
      <xdr:col>24</xdr:col>
      <xdr:colOff>114300</xdr:colOff>
      <xdr:row>97</xdr:row>
      <xdr:rowOff>152716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29543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80001</xdr:rowOff>
    </xdr:from>
    <xdr:to>
      <xdr:col>20</xdr:col>
      <xdr:colOff>38100</xdr:colOff>
      <xdr:row>97</xdr:row>
      <xdr:rowOff>10151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26678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92035</xdr:rowOff>
    </xdr:from>
    <xdr:to>
      <xdr:col>15</xdr:col>
      <xdr:colOff>101600</xdr:colOff>
      <xdr:row>97</xdr:row>
      <xdr:rowOff>22185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38712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103972</xdr:rowOff>
    </xdr:from>
    <xdr:to>
      <xdr:col>10</xdr:col>
      <xdr:colOff>165100</xdr:colOff>
      <xdr:row>98</xdr:row>
      <xdr:rowOff>34122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25249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110666</xdr:rowOff>
    </xdr:from>
    <xdr:to>
      <xdr:col>6</xdr:col>
      <xdr:colOff>38100</xdr:colOff>
      <xdr:row>98</xdr:row>
      <xdr:rowOff>40816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4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31943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75006</xdr:rowOff>
    </xdr:from>
    <xdr:to>
      <xdr:col>55</xdr:col>
      <xdr:colOff>0</xdr:colOff>
      <xdr:row>37</xdr:row>
      <xdr:rowOff>115011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18656"/>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125069</xdr:rowOff>
    </xdr:from>
    <xdr:to>
      <xdr:col>50</xdr:col>
      <xdr:colOff>114300</xdr:colOff>
      <xdr:row>37</xdr:row>
      <xdr:rowOff>75006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297269"/>
          <a:ext cx="889000" cy="1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125069</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297269"/>
          <a:ext cx="889000" cy="3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64211</xdr:rowOff>
    </xdr:from>
    <xdr:to>
      <xdr:col>55</xdr:col>
      <xdr:colOff>50800</xdr:colOff>
      <xdr:row>37</xdr:row>
      <xdr:rowOff>165812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87088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5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24206</xdr:rowOff>
    </xdr:from>
    <xdr:to>
      <xdr:col>50</xdr:col>
      <xdr:colOff>165100</xdr:colOff>
      <xdr:row>37</xdr:row>
      <xdr:rowOff>125806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142333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1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74269</xdr:rowOff>
    </xdr:from>
    <xdr:to>
      <xdr:col>46</xdr:col>
      <xdr:colOff>38100</xdr:colOff>
      <xdr:row>37</xdr:row>
      <xdr:rowOff>4419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20946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0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126771</xdr:rowOff>
    </xdr:from>
    <xdr:to>
      <xdr:col>55</xdr:col>
      <xdr:colOff>0</xdr:colOff>
      <xdr:row>57</xdr:row>
      <xdr:rowOff>133921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99421"/>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133921</xdr:rowOff>
    </xdr:from>
    <xdr:to>
      <xdr:col>50</xdr:col>
      <xdr:colOff>114300</xdr:colOff>
      <xdr:row>58</xdr:row>
      <xdr:rowOff>9563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06571"/>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9563</xdr:rowOff>
    </xdr:from>
    <xdr:to>
      <xdr:col>45</xdr:col>
      <xdr:colOff>177800</xdr:colOff>
      <xdr:row>58</xdr:row>
      <xdr:rowOff>30531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53663"/>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30531</xdr:rowOff>
    </xdr:from>
    <xdr:to>
      <xdr:col>41</xdr:col>
      <xdr:colOff>50800</xdr:colOff>
      <xdr:row>58</xdr:row>
      <xdr:rowOff>54610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74631"/>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75971</xdr:rowOff>
    </xdr:from>
    <xdr:to>
      <xdr:col>55</xdr:col>
      <xdr:colOff>50800</xdr:colOff>
      <xdr:row>58</xdr:row>
      <xdr:rowOff>6121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54398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83121</xdr:rowOff>
    </xdr:from>
    <xdr:to>
      <xdr:col>50</xdr:col>
      <xdr:colOff>165100</xdr:colOff>
      <xdr:row>58</xdr:row>
      <xdr:rowOff>13271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4398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130213</xdr:rowOff>
    </xdr:from>
    <xdr:to>
      <xdr:col>46</xdr:col>
      <xdr:colOff>38100</xdr:colOff>
      <xdr:row>58</xdr:row>
      <xdr:rowOff>60363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51490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151181</xdr:rowOff>
    </xdr:from>
    <xdr:to>
      <xdr:col>41</xdr:col>
      <xdr:colOff>101600</xdr:colOff>
      <xdr:row>58</xdr:row>
      <xdr:rowOff>81331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72458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1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3810</xdr:rowOff>
    </xdr:from>
    <xdr:to>
      <xdr:col>36</xdr:col>
      <xdr:colOff>165100</xdr:colOff>
      <xdr:row>58</xdr:row>
      <xdr:rowOff>105410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96537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100523</xdr:rowOff>
    </xdr:from>
    <xdr:to>
      <xdr:col>55</xdr:col>
      <xdr:colOff>0</xdr:colOff>
      <xdr:row>78</xdr:row>
      <xdr:rowOff>56152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102023"/>
          <a:ext cx="838200" cy="13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8266</xdr:rowOff>
    </xdr:from>
    <xdr:to>
      <xdr:col>50</xdr:col>
      <xdr:colOff>114300</xdr:colOff>
      <xdr:row>78</xdr:row>
      <xdr:rowOff>56152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81366"/>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121803</xdr:rowOff>
    </xdr:from>
    <xdr:to>
      <xdr:col>45</xdr:col>
      <xdr:colOff>177800</xdr:colOff>
      <xdr:row>78</xdr:row>
      <xdr:rowOff>8266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152003"/>
          <a:ext cx="889000" cy="2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121803</xdr:rowOff>
    </xdr:from>
    <xdr:to>
      <xdr:col>41</xdr:col>
      <xdr:colOff>50800</xdr:colOff>
      <xdr:row>78</xdr:row>
      <xdr:rowOff>1637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52003"/>
          <a:ext cx="889000" cy="22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49723</xdr:rowOff>
    </xdr:from>
    <xdr:to>
      <xdr:col>55</xdr:col>
      <xdr:colOff>50800</xdr:colOff>
      <xdr:row>70</xdr:row>
      <xdr:rowOff>151323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05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2750</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00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5352</xdr:rowOff>
    </xdr:from>
    <xdr:to>
      <xdr:col>50</xdr:col>
      <xdr:colOff>165100</xdr:colOff>
      <xdr:row>78</xdr:row>
      <xdr:rowOff>106952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123479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128916</xdr:rowOff>
    </xdr:from>
    <xdr:to>
      <xdr:col>46</xdr:col>
      <xdr:colOff>38100</xdr:colOff>
      <xdr:row>78</xdr:row>
      <xdr:rowOff>59066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75593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71003</xdr:rowOff>
    </xdr:from>
    <xdr:to>
      <xdr:col>41</xdr:col>
      <xdr:colOff>101600</xdr:colOff>
      <xdr:row>77</xdr:row>
      <xdr:rowOff>1153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0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17681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87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122287</xdr:rowOff>
    </xdr:from>
    <xdr:to>
      <xdr:col>36</xdr:col>
      <xdr:colOff>165100</xdr:colOff>
      <xdr:row>78</xdr:row>
      <xdr:rowOff>52437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68964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143455</xdr:rowOff>
    </xdr:from>
    <xdr:to>
      <xdr:col>55</xdr:col>
      <xdr:colOff>0</xdr:colOff>
      <xdr:row>93</xdr:row>
      <xdr:rowOff>21622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573955"/>
          <a:ext cx="838200" cy="39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21622</xdr:rowOff>
    </xdr:from>
    <xdr:to>
      <xdr:col>50</xdr:col>
      <xdr:colOff>114300</xdr:colOff>
      <xdr:row>93</xdr:row>
      <xdr:rowOff>164029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5966472"/>
          <a:ext cx="889000" cy="14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164029</xdr:rowOff>
    </xdr:from>
    <xdr:to>
      <xdr:col>45</xdr:col>
      <xdr:colOff>177800</xdr:colOff>
      <xdr:row>94</xdr:row>
      <xdr:rowOff>149839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108879"/>
          <a:ext cx="889000" cy="1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149839</xdr:rowOff>
    </xdr:from>
    <xdr:to>
      <xdr:col>41</xdr:col>
      <xdr:colOff>50800</xdr:colOff>
      <xdr:row>95</xdr:row>
      <xdr:rowOff>151513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266139"/>
          <a:ext cx="889000" cy="17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92655</xdr:rowOff>
    </xdr:from>
    <xdr:to>
      <xdr:col>55</xdr:col>
      <xdr:colOff>50800</xdr:colOff>
      <xdr:row>91</xdr:row>
      <xdr:rowOff>22805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52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45682</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47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142272</xdr:rowOff>
    </xdr:from>
    <xdr:to>
      <xdr:col>50</xdr:col>
      <xdr:colOff>165100</xdr:colOff>
      <xdr:row>93</xdr:row>
      <xdr:rowOff>72422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9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88949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569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113229</xdr:rowOff>
    </xdr:from>
    <xdr:to>
      <xdr:col>46</xdr:col>
      <xdr:colOff>38100</xdr:colOff>
      <xdr:row>94</xdr:row>
      <xdr:rowOff>43379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0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59906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583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99039</xdr:rowOff>
    </xdr:from>
    <xdr:to>
      <xdr:col>41</xdr:col>
      <xdr:colOff>101600</xdr:colOff>
      <xdr:row>95</xdr:row>
      <xdr:rowOff>29189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45716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99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100713</xdr:rowOff>
    </xdr:from>
    <xdr:to>
      <xdr:col>36</xdr:col>
      <xdr:colOff>165100</xdr:colOff>
      <xdr:row>96</xdr:row>
      <xdr:rowOff>30863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47390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1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99205</xdr:rowOff>
    </xdr:from>
    <xdr:to>
      <xdr:col>85</xdr:col>
      <xdr:colOff>127000</xdr:colOff>
      <xdr:row>37</xdr:row>
      <xdr:rowOff>36471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71405"/>
          <a:ext cx="838200" cy="1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36471</xdr:rowOff>
    </xdr:from>
    <xdr:to>
      <xdr:col>81</xdr:col>
      <xdr:colOff>50800</xdr:colOff>
      <xdr:row>37</xdr:row>
      <xdr:rowOff>57894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80121"/>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31931</xdr:rowOff>
    </xdr:from>
    <xdr:to>
      <xdr:col>76</xdr:col>
      <xdr:colOff>114300</xdr:colOff>
      <xdr:row>37</xdr:row>
      <xdr:rowOff>57894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75581"/>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27294</xdr:rowOff>
    </xdr:from>
    <xdr:to>
      <xdr:col>71</xdr:col>
      <xdr:colOff>177800</xdr:colOff>
      <xdr:row>37</xdr:row>
      <xdr:rowOff>31931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70944"/>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48405</xdr:rowOff>
    </xdr:from>
    <xdr:to>
      <xdr:col>85</xdr:col>
      <xdr:colOff>177800</xdr:colOff>
      <xdr:row>36</xdr:row>
      <xdr:rowOff>150005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71282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157121</xdr:rowOff>
    </xdr:from>
    <xdr:to>
      <xdr:col>81</xdr:col>
      <xdr:colOff>101600</xdr:colOff>
      <xdr:row>37</xdr:row>
      <xdr:rowOff>87271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78398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7094</xdr:rowOff>
    </xdr:from>
    <xdr:to>
      <xdr:col>76</xdr:col>
      <xdr:colOff>165100</xdr:colOff>
      <xdr:row>37</xdr:row>
      <xdr:rowOff>108694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5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99821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4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152581</xdr:rowOff>
    </xdr:from>
    <xdr:to>
      <xdr:col>72</xdr:col>
      <xdr:colOff>38100</xdr:colOff>
      <xdr:row>37</xdr:row>
      <xdr:rowOff>82731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99258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0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147944</xdr:rowOff>
    </xdr:from>
    <xdr:to>
      <xdr:col>67</xdr:col>
      <xdr:colOff>101600</xdr:colOff>
      <xdr:row>37</xdr:row>
      <xdr:rowOff>78094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69221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1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161097</xdr:rowOff>
    </xdr:from>
    <xdr:to>
      <xdr:col>85</xdr:col>
      <xdr:colOff>127000</xdr:colOff>
      <xdr:row>54</xdr:row>
      <xdr:rowOff>9665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8562147"/>
          <a:ext cx="838200" cy="70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161097</xdr:rowOff>
    </xdr:from>
    <xdr:to>
      <xdr:col>81</xdr:col>
      <xdr:colOff>50800</xdr:colOff>
      <xdr:row>56</xdr:row>
      <xdr:rowOff>54570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8562147"/>
          <a:ext cx="889000" cy="10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54570</xdr:rowOff>
    </xdr:from>
    <xdr:to>
      <xdr:col>76</xdr:col>
      <xdr:colOff>114300</xdr:colOff>
      <xdr:row>57</xdr:row>
      <xdr:rowOff>11958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55770"/>
          <a:ext cx="889000" cy="1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11958</xdr:rowOff>
    </xdr:from>
    <xdr:to>
      <xdr:col>71</xdr:col>
      <xdr:colOff>177800</xdr:colOff>
      <xdr:row>57</xdr:row>
      <xdr:rowOff>51552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84608"/>
          <a:ext cx="889000" cy="3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130315</xdr:rowOff>
    </xdr:from>
    <xdr:to>
      <xdr:col>85</xdr:col>
      <xdr:colOff>177800</xdr:colOff>
      <xdr:row>54</xdr:row>
      <xdr:rowOff>60465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153192</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0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110297</xdr:rowOff>
    </xdr:from>
    <xdr:to>
      <xdr:col>81</xdr:col>
      <xdr:colOff>101600</xdr:colOff>
      <xdr:row>50</xdr:row>
      <xdr:rowOff>40447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5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56974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828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3770</xdr:rowOff>
    </xdr:from>
    <xdr:to>
      <xdr:col>76</xdr:col>
      <xdr:colOff>165100</xdr:colOff>
      <xdr:row>56</xdr:row>
      <xdr:rowOff>105370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121897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132608</xdr:rowOff>
    </xdr:from>
    <xdr:to>
      <xdr:col>72</xdr:col>
      <xdr:colOff>38100</xdr:colOff>
      <xdr:row>57</xdr:row>
      <xdr:rowOff>62758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53885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752</xdr:rowOff>
    </xdr:from>
    <xdr:to>
      <xdr:col>67</xdr:col>
      <xdr:colOff>101600</xdr:colOff>
      <xdr:row>57</xdr:row>
      <xdr:rowOff>102352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93479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30321</xdr:rowOff>
    </xdr:from>
    <xdr:to>
      <xdr:col>85</xdr:col>
      <xdr:colOff>127000</xdr:colOff>
      <xdr:row>79</xdr:row>
      <xdr:rowOff>96952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03421"/>
          <a:ext cx="838200" cy="2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96952</xdr:rowOff>
    </xdr:from>
    <xdr:to>
      <xdr:col>81</xdr:col>
      <xdr:colOff>50800</xdr:colOff>
      <xdr:row>79</xdr:row>
      <xdr:rowOff>97735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4150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97735</xdr:rowOff>
    </xdr:from>
    <xdr:to>
      <xdr:col>76</xdr:col>
      <xdr:colOff>114300</xdr:colOff>
      <xdr:row>79</xdr:row>
      <xdr:rowOff>98095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2285"/>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93937</xdr:rowOff>
    </xdr:from>
    <xdr:to>
      <xdr:col>71</xdr:col>
      <xdr:colOff>177800</xdr:colOff>
      <xdr:row>79</xdr:row>
      <xdr:rowOff>98095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38487"/>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150971</xdr:rowOff>
    </xdr:from>
    <xdr:to>
      <xdr:col>85</xdr:col>
      <xdr:colOff>177800</xdr:colOff>
      <xdr:row>78</xdr:row>
      <xdr:rowOff>81121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2398</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46152</xdr:rowOff>
    </xdr:from>
    <xdr:to>
      <xdr:col>81</xdr:col>
      <xdr:colOff>101600</xdr:colOff>
      <xdr:row>79</xdr:row>
      <xdr:rowOff>147752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138879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8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46935</xdr:rowOff>
    </xdr:from>
    <xdr:to>
      <xdr:col>76</xdr:col>
      <xdr:colOff>165100</xdr:colOff>
      <xdr:row>79</xdr:row>
      <xdr:rowOff>148535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139662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47295</xdr:rowOff>
    </xdr:from>
    <xdr:to>
      <xdr:col>72</xdr:col>
      <xdr:colOff>38100</xdr:colOff>
      <xdr:row>79</xdr:row>
      <xdr:rowOff>148895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140022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68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43137</xdr:rowOff>
    </xdr:from>
    <xdr:to>
      <xdr:col>67</xdr:col>
      <xdr:colOff>101600</xdr:colOff>
      <xdr:row>79</xdr:row>
      <xdr:rowOff>144737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135864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80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93052</xdr:rowOff>
    </xdr:from>
    <xdr:to>
      <xdr:col>85</xdr:col>
      <xdr:colOff>127000</xdr:colOff>
      <xdr:row>97</xdr:row>
      <xdr:rowOff>98287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23702"/>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96152</xdr:rowOff>
    </xdr:from>
    <xdr:to>
      <xdr:col>81</xdr:col>
      <xdr:colOff>50800</xdr:colOff>
      <xdr:row>97</xdr:row>
      <xdr:rowOff>98287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26802"/>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96152</xdr:rowOff>
    </xdr:from>
    <xdr:to>
      <xdr:col>76</xdr:col>
      <xdr:colOff>114300</xdr:colOff>
      <xdr:row>97</xdr:row>
      <xdr:rowOff>98388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26802"/>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98388</xdr:rowOff>
    </xdr:from>
    <xdr:to>
      <xdr:col>71</xdr:col>
      <xdr:colOff>177800</xdr:colOff>
      <xdr:row>97</xdr:row>
      <xdr:rowOff>98895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29038"/>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42252</xdr:rowOff>
    </xdr:from>
    <xdr:to>
      <xdr:col>85</xdr:col>
      <xdr:colOff>177800</xdr:colOff>
      <xdr:row>97</xdr:row>
      <xdr:rowOff>143852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7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20679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5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47487</xdr:rowOff>
    </xdr:from>
    <xdr:to>
      <xdr:col>81</xdr:col>
      <xdr:colOff>101600</xdr:colOff>
      <xdr:row>97</xdr:row>
      <xdr:rowOff>149087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140214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45352</xdr:rowOff>
    </xdr:from>
    <xdr:to>
      <xdr:col>76</xdr:col>
      <xdr:colOff>165100</xdr:colOff>
      <xdr:row>97</xdr:row>
      <xdr:rowOff>146952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138079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47588</xdr:rowOff>
    </xdr:from>
    <xdr:to>
      <xdr:col>72</xdr:col>
      <xdr:colOff>38100</xdr:colOff>
      <xdr:row>97</xdr:row>
      <xdr:rowOff>149188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140315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48095</xdr:rowOff>
    </xdr:from>
    <xdr:to>
      <xdr:col>67</xdr:col>
      <xdr:colOff>101600</xdr:colOff>
      <xdr:row>97</xdr:row>
      <xdr:rowOff>149695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140822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119126</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34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119126</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634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165625</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68326</xdr:rowOff>
    </xdr:from>
    <xdr:to>
      <xdr:col>107</xdr:col>
      <xdr:colOff>101600</xdr:colOff>
      <xdr:row>38</xdr:row>
      <xdr:rowOff>169926</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15003</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3586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総務費は、ふるさと寄附をしていただいた方への町のＰＲを行う振興事業が縮小となったことから減額となったが、コミュニティ施設の改修事業などにより、類似団体に比べ金額が大きくなっている。</a:t>
          </a:r>
        </a:p>
        <a:p>
          <a:r>
            <a:rPr kumimoji="1" lang="ja-JP" altLang="en-US" sz="1100">
              <a:latin typeface="ＭＳ Ｐゴシック" panose="020B0600070205080204" pitchFamily="50" charset="-128"/>
              <a:ea typeface="ＭＳ Ｐゴシック" panose="020B0600070205080204" pitchFamily="50" charset="-128"/>
            </a:rPr>
            <a:t>民生費は、こども園の新規整備に伴う用地取得のため、前年までに比べ金額が大きくなっている。</a:t>
          </a:r>
        </a:p>
        <a:p>
          <a:r>
            <a:rPr kumimoji="1" lang="ja-JP" altLang="en-US" sz="1100">
              <a:latin typeface="ＭＳ Ｐゴシック" panose="020B0600070205080204" pitchFamily="50" charset="-128"/>
              <a:ea typeface="ＭＳ Ｐゴシック" panose="020B0600070205080204" pitchFamily="50" charset="-128"/>
            </a:rPr>
            <a:t>商工費については、企業立地を促進するための経費及び工業団地造成事業における廃棄物処理費用の繰出により、類似団体に比べ金額が大きくなっている。</a:t>
          </a:r>
        </a:p>
        <a:p>
          <a:r>
            <a:rPr kumimoji="1" lang="ja-JP" altLang="en-US" sz="1100">
              <a:latin typeface="ＭＳ Ｐゴシック" panose="020B0600070205080204" pitchFamily="50" charset="-128"/>
              <a:ea typeface="ＭＳ Ｐゴシック" panose="020B0600070205080204" pitchFamily="50" charset="-128"/>
            </a:rPr>
            <a:t>土木費については、新東名関連や東名足柄</a:t>
          </a:r>
          <a:r>
            <a:rPr kumimoji="1" lang="en-US" altLang="ja-JP" sz="1100">
              <a:latin typeface="ＭＳ Ｐゴシック" panose="020B0600070205080204" pitchFamily="50" charset="-128"/>
              <a:ea typeface="ＭＳ Ｐゴシック" panose="020B0600070205080204" pitchFamily="50" charset="-128"/>
            </a:rPr>
            <a:t>SIC</a:t>
          </a:r>
          <a:r>
            <a:rPr kumimoji="1" lang="ja-JP" altLang="en-US" sz="1100">
              <a:latin typeface="ＭＳ Ｐゴシック" panose="020B0600070205080204" pitchFamily="50" charset="-128"/>
              <a:ea typeface="ＭＳ Ｐゴシック" panose="020B0600070205080204" pitchFamily="50" charset="-128"/>
            </a:rPr>
            <a:t>関連の町道整備事業等により増加し続けているが、完成に伴い、数年後には減少する見込みとなっている。</a:t>
          </a:r>
        </a:p>
        <a:p>
          <a:r>
            <a:rPr kumimoji="1" lang="ja-JP" altLang="en-US" sz="1100">
              <a:latin typeface="ＭＳ Ｐゴシック" panose="020B0600070205080204" pitchFamily="50" charset="-128"/>
              <a:ea typeface="ＭＳ Ｐゴシック" panose="020B0600070205080204" pitchFamily="50" charset="-128"/>
            </a:rPr>
            <a:t>教育費については、空調設備整備、タブレット端末・無線</a:t>
          </a:r>
          <a:r>
            <a:rPr kumimoji="1" lang="en-US" altLang="ja-JP" sz="1100">
              <a:latin typeface="ＭＳ Ｐゴシック" panose="020B0600070205080204" pitchFamily="50" charset="-128"/>
              <a:ea typeface="ＭＳ Ｐゴシック" panose="020B0600070205080204" pitchFamily="50" charset="-128"/>
            </a:rPr>
            <a:t>LAN</a:t>
          </a:r>
          <a:r>
            <a:rPr kumimoji="1" lang="ja-JP" altLang="en-US" sz="1100">
              <a:latin typeface="ＭＳ Ｐゴシック" panose="020B0600070205080204" pitchFamily="50" charset="-128"/>
              <a:ea typeface="ＭＳ Ｐゴシック" panose="020B0600070205080204" pitchFamily="50" charset="-128"/>
            </a:rPr>
            <a:t>整備、文化財改修、体育施設改修等を集中的に実施したことから、類似団体に比べ金額が大きくなっている。</a:t>
          </a:r>
        </a:p>
        <a:p>
          <a:r>
            <a:rPr kumimoji="1" lang="ja-JP" altLang="en-US" sz="1100">
              <a:latin typeface="ＭＳ Ｐゴシック" panose="020B0600070205080204" pitchFamily="50" charset="-128"/>
              <a:ea typeface="ＭＳ Ｐゴシック" panose="020B0600070205080204" pitchFamily="50" charset="-128"/>
            </a:rPr>
            <a:t>災害復旧事業費については、令和元年台風１９号による災害復旧事業により増加している。</a:t>
          </a:r>
        </a:p>
        <a:p>
          <a:r>
            <a:rPr kumimoji="1" lang="ja-JP" altLang="en-US" sz="1100">
              <a:latin typeface="ＭＳ Ｐゴシック" panose="020B0600070205080204" pitchFamily="50" charset="-128"/>
              <a:ea typeface="ＭＳ Ｐゴシック" panose="020B0600070205080204" pitchFamily="50" charset="-128"/>
            </a:rPr>
            <a:t>その他の費目については、類似団体の平均値と同程度であり、今後も同様に推移していくと見込まれる。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令和元年の台風災害により、財政調整基金の取崩を実施したため財政調整基金残高は大きく減少した。このため、実質単年度収支も赤字となった。</a:t>
          </a:r>
        </a:p>
        <a:p>
          <a:r>
            <a:rPr kumimoji="1" lang="ja-JP" altLang="en-US" sz="1200">
              <a:latin typeface="ＭＳ ゴシック" pitchFamily="49" charset="-128"/>
              <a:ea typeface="ＭＳ ゴシック" pitchFamily="49" charset="-128"/>
            </a:rPr>
            <a:t>　また、ふるさと寄附が見込みに比べ多かったことにより、実質収支比率が増加傾向となっていたが、令和元年に除外となったため減少した。</a:t>
          </a:r>
        </a:p>
        <a:p>
          <a:r>
            <a:rPr kumimoji="1" lang="ja-JP" altLang="en-US" sz="1200">
              <a:latin typeface="ＭＳ ゴシック" pitchFamily="49" charset="-128"/>
              <a:ea typeface="ＭＳ ゴシック" pitchFamily="49" charset="-128"/>
            </a:rPr>
            <a:t>　継続中の大型事業に対応する必要があるため、今後も事務事業の見直し・施設の統廃合など行財政改革の推進により、健全な財政運営に努めていく。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は、木質バイオマス発電事業特別会計の赤字によるもので、平成３０年度の赤字額が令和元年度の収益によって賄いきれず、２期連続となった。発電事業は安定稼働が続いており、赤字は解消される見込みである。</a:t>
          </a:r>
        </a:p>
        <a:p>
          <a:r>
            <a:rPr kumimoji="1" lang="ja-JP" altLang="en-US" sz="1400">
              <a:latin typeface="ＭＳ ゴシック" pitchFamily="49" charset="-128"/>
              <a:ea typeface="ＭＳ ゴシック" pitchFamily="49" charset="-128"/>
            </a:rPr>
            <a:t>　黒字額の内訳では、新産業集積エリア造成事業特別会計により黒字額が大きく増額となった。これは一般会計から繰入を行い実施した廃棄物処理事業が、当初の見込みに比べ安価に実施できたことによるものである。令和元年度で当該事業はすべて完了し、令和２年度に清算し、全額一般会計に繰入する。</a:t>
          </a:r>
        </a:p>
        <a:p>
          <a:r>
            <a:rPr kumimoji="1" lang="ja-JP" altLang="en-US" sz="1400">
              <a:latin typeface="ＭＳ ゴシック" pitchFamily="49" charset="-128"/>
              <a:ea typeface="ＭＳ ゴシック" pitchFamily="49" charset="-128"/>
            </a:rPr>
            <a:t>　一般会計では、見込みに比べふるさと寄附及び税収が予算額以上となっていることから黒字となっている。</a:t>
          </a:r>
        </a:p>
        <a:p>
          <a:r>
            <a:rPr kumimoji="1" lang="ja-JP" altLang="en-US" sz="1400">
              <a:latin typeface="ＭＳ ゴシック" pitchFamily="49" charset="-128"/>
              <a:ea typeface="ＭＳ ゴシック" pitchFamily="49" charset="-128"/>
            </a:rPr>
            <a:t>　また、宅地造成事業会計で黒字額が生じているが、造成による宅地売却が順調に進んだことによるものである。</a:t>
          </a:r>
        </a:p>
        <a:p>
          <a:r>
            <a:rPr kumimoji="1" lang="ja-JP" altLang="en-US" sz="1400">
              <a:latin typeface="ＭＳ ゴシック" pitchFamily="49" charset="-128"/>
              <a:ea typeface="ＭＳ ゴシック" pitchFamily="49" charset="-128"/>
            </a:rPr>
            <a:t>　水道事業会計の黒字額の比率が減少傾向にあり、料金改定等の必要があると見込まれる。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18677668</v>
      </c>
      <c r="BO4" s="462"/>
      <c r="BP4" s="462"/>
      <c r="BQ4" s="462"/>
      <c r="BR4" s="462"/>
      <c r="BS4" s="462"/>
      <c r="BT4" s="462"/>
      <c r="BU4" s="463"/>
      <c r="BV4" s="461">
        <v>36706089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9.9</v>
      </c>
      <c r="CU4" s="646"/>
      <c r="CV4" s="646"/>
      <c r="CW4" s="646"/>
      <c r="CX4" s="646"/>
      <c r="CY4" s="646"/>
      <c r="CZ4" s="646"/>
      <c r="DA4" s="647"/>
      <c r="DB4" s="645">
        <v>11.2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17045385</v>
      </c>
      <c r="BO5" s="467"/>
      <c r="BP5" s="467"/>
      <c r="BQ5" s="467"/>
      <c r="BR5" s="467"/>
      <c r="BS5" s="467"/>
      <c r="BT5" s="467"/>
      <c r="BU5" s="468"/>
      <c r="BV5" s="466">
        <v>35016686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85.2</v>
      </c>
      <c r="CU5" s="437"/>
      <c r="CV5" s="437"/>
      <c r="CW5" s="437"/>
      <c r="CX5" s="437"/>
      <c r="CY5" s="437"/>
      <c r="CZ5" s="437"/>
      <c r="DA5" s="438"/>
      <c r="DB5" s="436">
        <v>82.7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1632283</v>
      </c>
      <c r="BO6" s="467"/>
      <c r="BP6" s="467"/>
      <c r="BQ6" s="467"/>
      <c r="BR6" s="467"/>
      <c r="BS6" s="467"/>
      <c r="BT6" s="467"/>
      <c r="BU6" s="468"/>
      <c r="BV6" s="466">
        <v>1689403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90.4</v>
      </c>
      <c r="CU6" s="620"/>
      <c r="CV6" s="620"/>
      <c r="CW6" s="620"/>
      <c r="CX6" s="620"/>
      <c r="CY6" s="620"/>
      <c r="CZ6" s="620"/>
      <c r="DA6" s="621"/>
      <c r="DB6" s="619">
        <v>88.4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1091252</v>
      </c>
      <c r="BO7" s="467"/>
      <c r="BP7" s="467"/>
      <c r="BQ7" s="467"/>
      <c r="BR7" s="467"/>
      <c r="BS7" s="467"/>
      <c r="BT7" s="467"/>
      <c r="BU7" s="468"/>
      <c r="BV7" s="466">
        <v>1079178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5462593</v>
      </c>
      <c r="CU7" s="467"/>
      <c r="CV7" s="467"/>
      <c r="CW7" s="467"/>
      <c r="CX7" s="467"/>
      <c r="CY7" s="467"/>
      <c r="CZ7" s="467"/>
      <c r="DA7" s="468"/>
      <c r="DB7" s="466">
        <v>5446092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541031</v>
      </c>
      <c r="BO8" s="467"/>
      <c r="BP8" s="467"/>
      <c r="BQ8" s="467"/>
      <c r="BR8" s="467"/>
      <c r="BS8" s="467"/>
      <c r="BT8" s="467"/>
      <c r="BU8" s="468"/>
      <c r="BV8" s="466">
        <v>610225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0.91</v>
      </c>
      <c r="CU8" s="580"/>
      <c r="CV8" s="580"/>
      <c r="CW8" s="580"/>
      <c r="CX8" s="580"/>
      <c r="CY8" s="580"/>
      <c r="CZ8" s="580"/>
      <c r="DA8" s="581"/>
      <c r="DB8" s="579">
        <v>0.91</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19497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-69194</v>
      </c>
      <c r="BO9" s="467"/>
      <c r="BP9" s="467"/>
      <c r="BQ9" s="467"/>
      <c r="BR9" s="467"/>
      <c r="BS9" s="467"/>
      <c r="BT9" s="467"/>
      <c r="BU9" s="468"/>
      <c r="BV9" s="466">
        <v>115148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8.4</v>
      </c>
      <c r="CU9" s="437"/>
      <c r="CV9" s="437"/>
      <c r="CW9" s="437"/>
      <c r="CX9" s="437"/>
      <c r="CY9" s="437"/>
      <c r="CZ9" s="437"/>
      <c r="DA9" s="438"/>
      <c r="DB9" s="436">
        <v>2.7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20629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250007</v>
      </c>
      <c r="BO10" s="467"/>
      <c r="BP10" s="467"/>
      <c r="BQ10" s="467"/>
      <c r="BR10" s="467"/>
      <c r="BS10" s="467"/>
      <c r="BT10" s="467"/>
      <c r="BU10" s="468"/>
      <c r="BV10" s="466">
        <v>110010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18306</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520000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18076</v>
      </c>
      <c r="S13" s="570"/>
      <c r="T13" s="570"/>
      <c r="U13" s="570"/>
      <c r="V13" s="571"/>
      <c r="W13" s="557" t="s">
        <v>139</v>
      </c>
      <c r="X13" s="479"/>
      <c r="Y13" s="479"/>
      <c r="Z13" s="479"/>
      <c r="AA13" s="479"/>
      <c r="AB13" s="480"/>
      <c r="AC13" s="442">
        <v>443</v>
      </c>
      <c r="AD13" s="443"/>
      <c r="AE13" s="443"/>
      <c r="AF13" s="443"/>
      <c r="AG13" s="444"/>
      <c r="AH13" s="442">
        <v>432</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-339187</v>
      </c>
      <c r="BO13" s="467"/>
      <c r="BP13" s="467"/>
      <c r="BQ13" s="467"/>
      <c r="BR13" s="467"/>
      <c r="BS13" s="467"/>
      <c r="BT13" s="467"/>
      <c r="BU13" s="468"/>
      <c r="BV13" s="466">
        <v>225158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8.1</v>
      </c>
      <c r="CU13" s="437"/>
      <c r="CV13" s="437"/>
      <c r="CW13" s="437"/>
      <c r="CX13" s="437"/>
      <c r="CY13" s="437"/>
      <c r="CZ13" s="437"/>
      <c r="DA13" s="438"/>
      <c r="DB13" s="436">
        <v>8.5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18781</v>
      </c>
      <c r="S14" s="570"/>
      <c r="T14" s="570"/>
      <c r="U14" s="570"/>
      <c r="V14" s="571"/>
      <c r="W14" s="572"/>
      <c r="X14" s="482"/>
      <c r="Y14" s="482"/>
      <c r="Z14" s="482"/>
      <c r="AA14" s="482"/>
      <c r="AB14" s="483"/>
      <c r="AC14" s="562">
        <v>4.2</v>
      </c>
      <c r="AD14" s="563"/>
      <c r="AE14" s="563"/>
      <c r="AF14" s="563"/>
      <c r="AG14" s="564"/>
      <c r="AH14" s="562">
        <v>3.9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18595</v>
      </c>
      <c r="S15" s="570"/>
      <c r="T15" s="570"/>
      <c r="U15" s="570"/>
      <c r="V15" s="571"/>
      <c r="W15" s="557" t="s">
        <v>146</v>
      </c>
      <c r="X15" s="479"/>
      <c r="Y15" s="479"/>
      <c r="Z15" s="479"/>
      <c r="AA15" s="479"/>
      <c r="AB15" s="480"/>
      <c r="AC15" s="442">
        <v>2515</v>
      </c>
      <c r="AD15" s="443"/>
      <c r="AE15" s="443"/>
      <c r="AF15" s="443"/>
      <c r="AG15" s="444"/>
      <c r="AH15" s="442">
        <v>2780</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3672408</v>
      </c>
      <c r="BO15" s="462"/>
      <c r="BP15" s="462"/>
      <c r="BQ15" s="462"/>
      <c r="BR15" s="462"/>
      <c r="BS15" s="462"/>
      <c r="BT15" s="462"/>
      <c r="BU15" s="463"/>
      <c r="BV15" s="461">
        <v>3680622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23.7</v>
      </c>
      <c r="AD16" s="563"/>
      <c r="AE16" s="563"/>
      <c r="AF16" s="563"/>
      <c r="AG16" s="564"/>
      <c r="AH16" s="562">
        <v>25.2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4072472</v>
      </c>
      <c r="BO16" s="467"/>
      <c r="BP16" s="467"/>
      <c r="BQ16" s="467"/>
      <c r="BR16" s="467"/>
      <c r="BS16" s="467"/>
      <c r="BT16" s="467"/>
      <c r="BU16" s="468"/>
      <c r="BV16" s="466">
        <v>4004696</v>
      </c>
      <c r="BW16" s="467"/>
      <c r="BX16" s="467"/>
      <c r="BY16" s="467"/>
      <c r="BZ16" s="467"/>
      <c r="CA16" s="467"/>
      <c r="CB16" s="467"/>
      <c r="CC16" s="468"/>
      <c r="CD16" s="201"/>
      <c r="CE16" s="464" t="s">
        <v>152</v>
      </c>
      <c r="CF16" s="464"/>
      <c r="CG16" s="464"/>
      <c r="CH16" s="464"/>
      <c r="CI16" s="464"/>
      <c r="CJ16" s="464"/>
      <c r="CK16" s="464"/>
      <c r="CL16" s="464"/>
      <c r="CM16" s="464"/>
      <c r="CN16" s="464"/>
      <c r="CO16" s="464"/>
      <c r="CP16" s="464"/>
      <c r="CQ16" s="464"/>
      <c r="CR16" s="464"/>
      <c r="CS16" s="465"/>
      <c r="CT16" s="436">
        <v>9.8000000000000007</v>
      </c>
      <c r="CU16" s="437"/>
      <c r="CV16" s="437"/>
      <c r="CW16" s="437"/>
      <c r="CX16" s="437"/>
      <c r="CY16" s="437"/>
      <c r="CZ16" s="437"/>
      <c r="DA16" s="438"/>
      <c r="DB16" s="436" t="s">
        <v>153</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7671</v>
      </c>
      <c r="AD17" s="443"/>
      <c r="AE17" s="443"/>
      <c r="AF17" s="443"/>
      <c r="AG17" s="444"/>
      <c r="AH17" s="442">
        <v>7833</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4727596</v>
      </c>
      <c r="BO17" s="467"/>
      <c r="BP17" s="467"/>
      <c r="BQ17" s="467"/>
      <c r="BR17" s="467"/>
      <c r="BS17" s="467"/>
      <c r="BT17" s="467"/>
      <c r="BU17" s="468"/>
      <c r="BV17" s="466">
        <v>4745656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135.74</v>
      </c>
      <c r="M18" s="531"/>
      <c r="N18" s="531"/>
      <c r="O18" s="531"/>
      <c r="P18" s="531"/>
      <c r="Q18" s="531"/>
      <c r="R18" s="532"/>
      <c r="S18" s="532"/>
      <c r="T18" s="532"/>
      <c r="U18" s="532"/>
      <c r="V18" s="533"/>
      <c r="W18" s="547"/>
      <c r="X18" s="548"/>
      <c r="Y18" s="548"/>
      <c r="Z18" s="548"/>
      <c r="AA18" s="548"/>
      <c r="AB18" s="558"/>
      <c r="AC18" s="430">
        <v>72.2</v>
      </c>
      <c r="AD18" s="431"/>
      <c r="AE18" s="431"/>
      <c r="AF18" s="431"/>
      <c r="AG18" s="534"/>
      <c r="AH18" s="430">
        <v>70.900000000000006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5196374</v>
      </c>
      <c r="BO18" s="467"/>
      <c r="BP18" s="467"/>
      <c r="BQ18" s="467"/>
      <c r="BR18" s="467"/>
      <c r="BS18" s="467"/>
      <c r="BT18" s="467"/>
      <c r="BU18" s="468"/>
      <c r="BV18" s="466">
        <v>4838162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144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10352104</v>
      </c>
      <c r="BO19" s="467"/>
      <c r="BP19" s="467"/>
      <c r="BQ19" s="467"/>
      <c r="BR19" s="467"/>
      <c r="BS19" s="467"/>
      <c r="BT19" s="467"/>
      <c r="BU19" s="468"/>
      <c r="BV19" s="466">
        <v>32892518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6431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8431679</v>
      </c>
      <c r="BO23" s="467"/>
      <c r="BP23" s="467"/>
      <c r="BQ23" s="467"/>
      <c r="BR23" s="467"/>
      <c r="BS23" s="467"/>
      <c r="BT23" s="467"/>
      <c r="BU23" s="468"/>
      <c r="BV23" s="466">
        <v>8100898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7600</v>
      </c>
      <c r="R24" s="443"/>
      <c r="S24" s="443"/>
      <c r="T24" s="443"/>
      <c r="U24" s="443"/>
      <c r="V24" s="444"/>
      <c r="W24" s="508"/>
      <c r="X24" s="499"/>
      <c r="Y24" s="500"/>
      <c r="Z24" s="439" t="s">
        <v>172</v>
      </c>
      <c r="AA24" s="440"/>
      <c r="AB24" s="440"/>
      <c r="AC24" s="440"/>
      <c r="AD24" s="440"/>
      <c r="AE24" s="440"/>
      <c r="AF24" s="440"/>
      <c r="AG24" s="441"/>
      <c r="AH24" s="442">
        <v>216</v>
      </c>
      <c r="AI24" s="443"/>
      <c r="AJ24" s="443"/>
      <c r="AK24" s="443"/>
      <c r="AL24" s="444"/>
      <c r="AM24" s="442">
        <v>673704</v>
      </c>
      <c r="AN24" s="443"/>
      <c r="AO24" s="443"/>
      <c r="AP24" s="443"/>
      <c r="AQ24" s="443"/>
      <c r="AR24" s="444"/>
      <c r="AS24" s="442">
        <v>3119</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4947759</v>
      </c>
      <c r="BO24" s="467"/>
      <c r="BP24" s="467"/>
      <c r="BQ24" s="467"/>
      <c r="BR24" s="467"/>
      <c r="BS24" s="467"/>
      <c r="BT24" s="467"/>
      <c r="BU24" s="468"/>
      <c r="BV24" s="466">
        <v>4968810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6200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137</v>
      </c>
      <c r="AN25" s="443"/>
      <c r="AO25" s="443"/>
      <c r="AP25" s="443"/>
      <c r="AQ25" s="443"/>
      <c r="AR25" s="444"/>
      <c r="AS25" s="442" t="s">
        <v>137</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1163412</v>
      </c>
      <c r="BO25" s="462"/>
      <c r="BP25" s="462"/>
      <c r="BQ25" s="462"/>
      <c r="BR25" s="462"/>
      <c r="BS25" s="462"/>
      <c r="BT25" s="462"/>
      <c r="BU25" s="463"/>
      <c r="BV25" s="461">
        <v>752150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5900</v>
      </c>
      <c r="R26" s="443"/>
      <c r="S26" s="443"/>
      <c r="T26" s="443"/>
      <c r="U26" s="443"/>
      <c r="V26" s="444"/>
      <c r="W26" s="508"/>
      <c r="X26" s="499"/>
      <c r="Y26" s="500"/>
      <c r="Z26" s="439" t="s">
        <v>179</v>
      </c>
      <c r="AA26" s="521"/>
      <c r="AB26" s="521"/>
      <c r="AC26" s="521"/>
      <c r="AD26" s="521"/>
      <c r="AE26" s="521"/>
      <c r="AF26" s="521"/>
      <c r="AG26" s="522"/>
      <c r="AH26" s="442">
        <v>3</v>
      </c>
      <c r="AI26" s="443"/>
      <c r="AJ26" s="443"/>
      <c r="AK26" s="443"/>
      <c r="AL26" s="444"/>
      <c r="AM26" s="442">
        <v>9378</v>
      </c>
      <c r="AN26" s="443"/>
      <c r="AO26" s="443"/>
      <c r="AP26" s="443"/>
      <c r="AQ26" s="443"/>
      <c r="AR26" s="444"/>
      <c r="AS26" s="442">
        <v>3126</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3200</v>
      </c>
      <c r="R27" s="443"/>
      <c r="S27" s="443"/>
      <c r="T27" s="443"/>
      <c r="U27" s="443"/>
      <c r="V27" s="444"/>
      <c r="W27" s="508"/>
      <c r="X27" s="499"/>
      <c r="Y27" s="500"/>
      <c r="Z27" s="439" t="s">
        <v>182</v>
      </c>
      <c r="AA27" s="440"/>
      <c r="AB27" s="440"/>
      <c r="AC27" s="440"/>
      <c r="AD27" s="440"/>
      <c r="AE27" s="440"/>
      <c r="AF27" s="440"/>
      <c r="AG27" s="441"/>
      <c r="AH27" s="442">
        <v>3</v>
      </c>
      <c r="AI27" s="443"/>
      <c r="AJ27" s="443"/>
      <c r="AK27" s="443"/>
      <c r="AL27" s="444"/>
      <c r="AM27" s="442">
        <v>11925</v>
      </c>
      <c r="AN27" s="443"/>
      <c r="AO27" s="443"/>
      <c r="AP27" s="443"/>
      <c r="AQ27" s="443"/>
      <c r="AR27" s="444"/>
      <c r="AS27" s="442">
        <v>3975</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728475</v>
      </c>
      <c r="BO27" s="470"/>
      <c r="BP27" s="470"/>
      <c r="BQ27" s="470"/>
      <c r="BR27" s="470"/>
      <c r="BS27" s="470"/>
      <c r="BT27" s="470"/>
      <c r="BU27" s="471"/>
      <c r="BV27" s="469">
        <v>492756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2800</v>
      </c>
      <c r="R28" s="443"/>
      <c r="S28" s="443"/>
      <c r="T28" s="443"/>
      <c r="U28" s="443"/>
      <c r="V28" s="444"/>
      <c r="W28" s="508"/>
      <c r="X28" s="499"/>
      <c r="Y28" s="500"/>
      <c r="Z28" s="439" t="s">
        <v>185</v>
      </c>
      <c r="AA28" s="440"/>
      <c r="AB28" s="440"/>
      <c r="AC28" s="440"/>
      <c r="AD28" s="440"/>
      <c r="AE28" s="440"/>
      <c r="AF28" s="440"/>
      <c r="AG28" s="441"/>
      <c r="AH28" s="442" t="s">
        <v>176</v>
      </c>
      <c r="AI28" s="443"/>
      <c r="AJ28" s="443"/>
      <c r="AK28" s="443"/>
      <c r="AL28" s="444"/>
      <c r="AM28" s="442" t="s">
        <v>176</v>
      </c>
      <c r="AN28" s="443"/>
      <c r="AO28" s="443"/>
      <c r="AP28" s="443"/>
      <c r="AQ28" s="443"/>
      <c r="AR28" s="444"/>
      <c r="AS28" s="442" t="s">
        <v>137</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481537</v>
      </c>
      <c r="BO28" s="462"/>
      <c r="BP28" s="462"/>
      <c r="BQ28" s="462"/>
      <c r="BR28" s="462"/>
      <c r="BS28" s="462"/>
      <c r="BT28" s="462"/>
      <c r="BU28" s="463"/>
      <c r="BV28" s="461">
        <v>751530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11</v>
      </c>
      <c r="M29" s="443"/>
      <c r="N29" s="443"/>
      <c r="O29" s="443"/>
      <c r="P29" s="444"/>
      <c r="Q29" s="442">
        <v>2600</v>
      </c>
      <c r="R29" s="443"/>
      <c r="S29" s="443"/>
      <c r="T29" s="443"/>
      <c r="U29" s="443"/>
      <c r="V29" s="444"/>
      <c r="W29" s="509"/>
      <c r="X29" s="510"/>
      <c r="Y29" s="511"/>
      <c r="Z29" s="439" t="s">
        <v>188</v>
      </c>
      <c r="AA29" s="440"/>
      <c r="AB29" s="440"/>
      <c r="AC29" s="440"/>
      <c r="AD29" s="440"/>
      <c r="AE29" s="440"/>
      <c r="AF29" s="440"/>
      <c r="AG29" s="441"/>
      <c r="AH29" s="442">
        <v>219</v>
      </c>
      <c r="AI29" s="443"/>
      <c r="AJ29" s="443"/>
      <c r="AK29" s="443"/>
      <c r="AL29" s="444"/>
      <c r="AM29" s="442">
        <v>685629</v>
      </c>
      <c r="AN29" s="443"/>
      <c r="AO29" s="443"/>
      <c r="AP29" s="443"/>
      <c r="AQ29" s="443"/>
      <c r="AR29" s="444"/>
      <c r="AS29" s="442">
        <v>3131</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1019</v>
      </c>
      <c r="BO29" s="467"/>
      <c r="BP29" s="467"/>
      <c r="BQ29" s="467"/>
      <c r="BR29" s="467"/>
      <c r="BS29" s="467"/>
      <c r="BT29" s="467"/>
      <c r="BU29" s="468"/>
      <c r="BV29" s="466">
        <v>1019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5145745</v>
      </c>
      <c r="BO30" s="470"/>
      <c r="BP30" s="470"/>
      <c r="BQ30" s="470"/>
      <c r="BR30" s="470"/>
      <c r="BS30" s="470"/>
      <c r="BT30" s="470"/>
      <c r="BU30" s="471"/>
      <c r="BV30" s="469">
        <v>9870839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198</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200</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15</v>
      </c>
      <c r="BX34" s="425"/>
      <c r="BY34" s="424" t="str">
        <f>IF('各会計、関係団体の財政状況及び健全化判断比率'!B68="","",'各会計、関係団体の財政状況及び健全化判断比率'!B68)</f>
        <v>御殿場市・小山町広域行政組合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御殿場市小山町土地開発公社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育英奨学資金特別会計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木質バイオマス発電事業特別会計</v>
      </c>
      <c r="BH35" s="424"/>
      <c r="BI35" s="424"/>
      <c r="BJ35" s="424"/>
      <c r="BK35" s="424"/>
      <c r="BL35" s="424"/>
      <c r="BM35" s="424"/>
      <c r="BN35" s="424"/>
      <c r="BO35" s="424"/>
      <c r="BP35" s="424"/>
      <c r="BQ35" s="424"/>
      <c r="BR35" s="424"/>
      <c r="BS35" s="424"/>
      <c r="BT35" s="424"/>
      <c r="BU35" s="424"/>
      <c r="BV35" s="214"/>
      <c r="BW35" s="425">
        <f t="shared" ref="BW35:BW43" si="2">IF(BY35="","",BW34+1)</f>
        <v>16</v>
      </c>
      <c r="BX35" s="425"/>
      <c r="BY35" s="424" t="str">
        <f>IF('各会計、関係団体の財政状況及び健全化判断比率'!B69="","",'各会計、関係団体の財政状況及び健全化判断比率'!B69)</f>
        <v>駿豆学園管理組合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土地取得特別会計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IF('各会計、関係団体の財政状況及び健全化判断比率'!B34="","",'各会計、関係団体の財政状況及び健全化判断比率'!B34)</f>
        <v>温泉供給事業特別会計</v>
      </c>
      <c r="BH36" s="424"/>
      <c r="BI36" s="424"/>
      <c r="BJ36" s="424"/>
      <c r="BK36" s="424"/>
      <c r="BL36" s="424"/>
      <c r="BM36" s="424"/>
      <c r="BN36" s="424"/>
      <c r="BO36" s="424"/>
      <c r="BP36" s="424"/>
      <c r="BQ36" s="424"/>
      <c r="BR36" s="424"/>
      <c r="BS36" s="424"/>
      <c r="BT36" s="424"/>
      <c r="BU36" s="424"/>
      <c r="BV36" s="214"/>
      <c r="BW36" s="425">
        <f t="shared" si="2"/>
        <v>17</v>
      </c>
      <c r="BX36" s="425"/>
      <c r="BY36" s="424" t="str">
        <f>IF('各会計、関係団体の財政状況及び健全化判断比率'!B70="","",'各会計、関係団体の財政状況及び健全化判断比率'!B70)</f>
        <v>駿東地区交通災害共済組合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11</v>
      </c>
      <c r="BF37" s="425"/>
      <c r="BG37" s="424" t="str">
        <f>IF('各会計、関係団体の財政状況及び健全化判断比率'!B35="","",'各会計、関係団体の財政状況及び健全化判断比率'!B35)</f>
        <v>新産業集積エリア造成事業特別会計</v>
      </c>
      <c r="BH37" s="424"/>
      <c r="BI37" s="424"/>
      <c r="BJ37" s="424"/>
      <c r="BK37" s="424"/>
      <c r="BL37" s="424"/>
      <c r="BM37" s="424"/>
      <c r="BN37" s="424"/>
      <c r="BO37" s="424"/>
      <c r="BP37" s="424"/>
      <c r="BQ37" s="424"/>
      <c r="BR37" s="424"/>
      <c r="BS37" s="424"/>
      <c r="BT37" s="424"/>
      <c r="BU37" s="424"/>
      <c r="BV37" s="214"/>
      <c r="BW37" s="425">
        <f t="shared" si="2"/>
        <v>18</v>
      </c>
      <c r="BX37" s="425"/>
      <c r="BY37" s="424" t="str">
        <f>IF('各会計、関係団体の財政状況及び健全化判断比率'!B71="","",'各会計、関係団体の財政状況及び健全化判断比率'!B71)</f>
        <v>静岡県市町総合事務組合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12</v>
      </c>
      <c r="BF38" s="425"/>
      <c r="BG38" s="424" t="str">
        <f>IF('各会計、関係団体の財政状況及び健全化判断比率'!B36="","",'各会計、関係団体の財政状況及び健全化判断比率'!B36)</f>
        <v>上野工業団地造成事業特別会計</v>
      </c>
      <c r="BH38" s="424"/>
      <c r="BI38" s="424"/>
      <c r="BJ38" s="424"/>
      <c r="BK38" s="424"/>
      <c r="BL38" s="424"/>
      <c r="BM38" s="424"/>
      <c r="BN38" s="424"/>
      <c r="BO38" s="424"/>
      <c r="BP38" s="424"/>
      <c r="BQ38" s="424"/>
      <c r="BR38" s="424"/>
      <c r="BS38" s="424"/>
      <c r="BT38" s="424"/>
      <c r="BU38" s="424"/>
      <c r="BV38" s="214"/>
      <c r="BW38" s="425">
        <f t="shared" si="2"/>
        <v>19</v>
      </c>
      <c r="BX38" s="425"/>
      <c r="BY38" s="424" t="str">
        <f>IF('各会計、関係団体の財政状況及び健全化判断比率'!B72="","",'各会計、関係団体の財政状況及び健全化判断比率'!B72)</f>
        <v>静岡県地方税滞納整理組合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13</v>
      </c>
      <c r="BF39" s="425"/>
      <c r="BG39" s="424" t="str">
        <f>IF('各会計、関係団体の財政状況及び健全化判断比率'!B37="","",'各会計、関係団体の財政状況及び健全化判断比率'!B37)</f>
        <v>小山ＰＡ周辺開発事業特別会計</v>
      </c>
      <c r="BH39" s="424"/>
      <c r="BI39" s="424"/>
      <c r="BJ39" s="424"/>
      <c r="BK39" s="424"/>
      <c r="BL39" s="424"/>
      <c r="BM39" s="424"/>
      <c r="BN39" s="424"/>
      <c r="BO39" s="424"/>
      <c r="BP39" s="424"/>
      <c r="BQ39" s="424"/>
      <c r="BR39" s="424"/>
      <c r="BS39" s="424"/>
      <c r="BT39" s="424"/>
      <c r="BU39" s="424"/>
      <c r="BV39" s="214"/>
      <c r="BW39" s="425">
        <f t="shared" si="2"/>
        <v>20</v>
      </c>
      <c r="BX39" s="425"/>
      <c r="BY39" s="424" t="str">
        <f>IF('各会計、関係団体の財政状況及び健全化判断比率'!B73="","",'各会計、関係団体の財政状況及び健全化判断比率'!B73)</f>
        <v>静岡県後期高齢者医療広域組合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f t="shared" si="1"/>
        <v>14</v>
      </c>
      <c r="BF40" s="425"/>
      <c r="BG40" s="424" t="str">
        <f>IF('各会計、関係団体の財政状況及び健全化判断比率'!B38="","",'各会計、関係団体の財政状況及び健全化判断比率'!B38)</f>
        <v>宅地造成事業特別会計</v>
      </c>
      <c r="BH40" s="424"/>
      <c r="BI40" s="424"/>
      <c r="BJ40" s="424"/>
      <c r="BK40" s="424"/>
      <c r="BL40" s="424"/>
      <c r="BM40" s="424"/>
      <c r="BN40" s="424"/>
      <c r="BO40" s="424"/>
      <c r="BP40" s="424"/>
      <c r="BQ40" s="424"/>
      <c r="BR40" s="424"/>
      <c r="BS40" s="424"/>
      <c r="BT40" s="424"/>
      <c r="BU40" s="424"/>
      <c r="BV40" s="214"/>
      <c r="BW40" s="425">
        <f t="shared" si="2"/>
        <v>21</v>
      </c>
      <c r="BX40" s="425"/>
      <c r="BY40" s="424" t="str">
        <f>IF('各会計、関係団体の財政状況及び健全化判断比率'!B74="","",'各会計、関係団体の財政状況及び健全化判断比率'!B74)</f>
        <v>静岡県後期高齢者医療広域組合（事業会計分）</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XezKSDHPsS9Y13UPiJtEPn38Aum8quzpaZT5pS2h5qTLBxZN6W6Jqc1usJxtVpkfSr4DBGLr69DLN7G4OpGHQ==" saltValue="VDlD7g0ScQSJ/vwSpLqB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564</v>
      </c>
      <c r="D34" s="1248"/>
      <c r="E34" s="1249"/>
      <c r="F34" s="32" t="s">
        <v>516</v>
      </c>
      <c r="G34" s="33" t="s">
        <v>516</v>
      </c>
      <c r="H34" s="33">
        <v>0</v>
      </c>
      <c r="I34" s="33" t="s">
        <v>565</v>
      </c>
      <c r="J34" s="34" t="s">
        <v>566</v>
      </c>
      <c r="K34" s="22"/>
      <c r="L34" s="22"/>
      <c r="M34" s="22"/>
      <c r="N34" s="22"/>
      <c r="O34" s="22"/>
      <c r="P34" s="22"/>
    </row>
    <row r="35" spans="1:16" ht="39" customHeight="1" x14ac:dyDescent="0.15">
      <c r="A35" s="22"/>
      <c r="B35" s="35"/>
      <c r="C35" s="1242" t="s">
        <v>567</v>
      </c>
      <c r="D35" s="1243"/>
      <c r="E35" s="1244"/>
      <c r="F35" s="36">
        <v>0.01</v>
      </c>
      <c r="G35" s="37">
        <v>0.01</v>
      </c>
      <c r="H35" s="37">
        <v>0.14000000000000001</v>
      </c>
      <c r="I35" s="37">
        <v>0.05</v>
      </c>
      <c r="J35" s="38">
        <v>14.08</v>
      </c>
      <c r="K35" s="22"/>
      <c r="L35" s="22"/>
      <c r="M35" s="22"/>
      <c r="N35" s="22"/>
      <c r="O35" s="22"/>
      <c r="P35" s="22"/>
    </row>
    <row r="36" spans="1:16" ht="39" customHeight="1" x14ac:dyDescent="0.15">
      <c r="A36" s="22"/>
      <c r="B36" s="35"/>
      <c r="C36" s="1242" t="s">
        <v>568</v>
      </c>
      <c r="D36" s="1243"/>
      <c r="E36" s="1244"/>
      <c r="F36" s="36">
        <v>6.46</v>
      </c>
      <c r="G36" s="37">
        <v>7.05</v>
      </c>
      <c r="H36" s="37">
        <v>9.2100000000000009</v>
      </c>
      <c r="I36" s="37">
        <v>9.5299999999999994</v>
      </c>
      <c r="J36" s="38">
        <v>9.8699999999999992</v>
      </c>
      <c r="K36" s="22"/>
      <c r="L36" s="22"/>
      <c r="M36" s="22"/>
      <c r="N36" s="22"/>
      <c r="O36" s="22"/>
      <c r="P36" s="22"/>
    </row>
    <row r="37" spans="1:16" ht="39" customHeight="1" x14ac:dyDescent="0.15">
      <c r="A37" s="22"/>
      <c r="B37" s="35"/>
      <c r="C37" s="1242" t="s">
        <v>569</v>
      </c>
      <c r="D37" s="1243"/>
      <c r="E37" s="1244"/>
      <c r="F37" s="36">
        <v>4.76</v>
      </c>
      <c r="G37" s="37">
        <v>3.64</v>
      </c>
      <c r="H37" s="37">
        <v>4.22</v>
      </c>
      <c r="I37" s="37">
        <v>3.62</v>
      </c>
      <c r="J37" s="38">
        <v>3.07</v>
      </c>
      <c r="K37" s="22"/>
      <c r="L37" s="22"/>
      <c r="M37" s="22"/>
      <c r="N37" s="22"/>
      <c r="O37" s="22"/>
      <c r="P37" s="22"/>
    </row>
    <row r="38" spans="1:16" ht="39" customHeight="1" x14ac:dyDescent="0.15">
      <c r="A38" s="22"/>
      <c r="B38" s="35"/>
      <c r="C38" s="1242" t="s">
        <v>570</v>
      </c>
      <c r="D38" s="1243"/>
      <c r="E38" s="1244"/>
      <c r="F38" s="36">
        <v>7.15</v>
      </c>
      <c r="G38" s="37">
        <v>6.48</v>
      </c>
      <c r="H38" s="37">
        <v>1.71</v>
      </c>
      <c r="I38" s="37">
        <v>2.2000000000000002</v>
      </c>
      <c r="J38" s="38">
        <v>2.94</v>
      </c>
      <c r="K38" s="22"/>
      <c r="L38" s="22"/>
      <c r="M38" s="22"/>
      <c r="N38" s="22"/>
      <c r="O38" s="22"/>
      <c r="P38" s="22"/>
    </row>
    <row r="39" spans="1:16" ht="39" customHeight="1" x14ac:dyDescent="0.15">
      <c r="A39" s="22"/>
      <c r="B39" s="35"/>
      <c r="C39" s="1242" t="s">
        <v>571</v>
      </c>
      <c r="D39" s="1243"/>
      <c r="E39" s="1244"/>
      <c r="F39" s="36">
        <v>1.43</v>
      </c>
      <c r="G39" s="37">
        <v>0.98</v>
      </c>
      <c r="H39" s="37">
        <v>1.96</v>
      </c>
      <c r="I39" s="37">
        <v>1.76</v>
      </c>
      <c r="J39" s="38">
        <v>2.69</v>
      </c>
      <c r="K39" s="22"/>
      <c r="L39" s="22"/>
      <c r="M39" s="22"/>
      <c r="N39" s="22"/>
      <c r="O39" s="22"/>
      <c r="P39" s="22"/>
    </row>
    <row r="40" spans="1:16" ht="39" customHeight="1" x14ac:dyDescent="0.15">
      <c r="A40" s="22"/>
      <c r="B40" s="35"/>
      <c r="C40" s="1242" t="s">
        <v>572</v>
      </c>
      <c r="D40" s="1243"/>
      <c r="E40" s="1244"/>
      <c r="F40" s="36">
        <v>0</v>
      </c>
      <c r="G40" s="37">
        <v>0</v>
      </c>
      <c r="H40" s="37">
        <v>0</v>
      </c>
      <c r="I40" s="37">
        <v>0</v>
      </c>
      <c r="J40" s="38">
        <v>2.4</v>
      </c>
      <c r="K40" s="22"/>
      <c r="L40" s="22"/>
      <c r="M40" s="22"/>
      <c r="N40" s="22"/>
      <c r="O40" s="22"/>
      <c r="P40" s="22"/>
    </row>
    <row r="41" spans="1:16" ht="39" customHeight="1" x14ac:dyDescent="0.15">
      <c r="A41" s="22"/>
      <c r="B41" s="35"/>
      <c r="C41" s="1242" t="s">
        <v>573</v>
      </c>
      <c r="D41" s="1243"/>
      <c r="E41" s="1244"/>
      <c r="F41" s="36" t="s">
        <v>516</v>
      </c>
      <c r="G41" s="37" t="s">
        <v>516</v>
      </c>
      <c r="H41" s="37" t="s">
        <v>516</v>
      </c>
      <c r="I41" s="37">
        <v>0.05</v>
      </c>
      <c r="J41" s="38">
        <v>0.05</v>
      </c>
      <c r="K41" s="22"/>
      <c r="L41" s="22"/>
      <c r="M41" s="22"/>
      <c r="N41" s="22"/>
      <c r="O41" s="22"/>
      <c r="P41" s="22"/>
    </row>
    <row r="42" spans="1:16" ht="39" customHeight="1" x14ac:dyDescent="0.15">
      <c r="A42" s="22"/>
      <c r="B42" s="39"/>
      <c r="C42" s="1242" t="s">
        <v>574</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575</v>
      </c>
      <c r="D43" s="1246"/>
      <c r="E43" s="1247"/>
      <c r="F43" s="41">
        <v>0.1</v>
      </c>
      <c r="G43" s="42">
        <v>0.16</v>
      </c>
      <c r="H43" s="42">
        <v>0.1</v>
      </c>
      <c r="I43" s="42">
        <v>1.73</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xLhbk2KqlPuRcIO4Ox4JGbZOLvNbBbyQlgvG3+4XqJ8z3zp4nRfZ8R7unmTFEsj3hJc3jU3AGw//ylZtpIUw==" saltValue="jdBXzwZsqzu+UY6LsYHn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897</v>
      </c>
      <c r="L45" s="60">
        <v>890</v>
      </c>
      <c r="M45" s="60">
        <v>890</v>
      </c>
      <c r="N45" s="60">
        <v>874</v>
      </c>
      <c r="O45" s="61">
        <v>873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53</v>
      </c>
      <c r="L48" s="64">
        <v>51</v>
      </c>
      <c r="M48" s="64">
        <v>69</v>
      </c>
      <c r="N48" s="64">
        <v>50</v>
      </c>
      <c r="O48" s="65">
        <v>51</v>
      </c>
      <c r="P48" s="48"/>
      <c r="Q48" s="48"/>
      <c r="R48" s="48"/>
      <c r="S48" s="48"/>
      <c r="T48" s="48"/>
      <c r="U48" s="48"/>
    </row>
    <row r="49" spans="1:21" ht="30.75" customHeight="1" x14ac:dyDescent="0.15">
      <c r="A49" s="48"/>
      <c r="B49" s="1270"/>
      <c r="C49" s="1271"/>
      <c r="D49" s="62"/>
      <c r="E49" s="1252" t="s">
        <v>16</v>
      </c>
      <c r="F49" s="1252"/>
      <c r="G49" s="1252"/>
      <c r="H49" s="1252"/>
      <c r="I49" s="1252"/>
      <c r="J49" s="1253"/>
      <c r="K49" s="63">
        <v>42</v>
      </c>
      <c r="L49" s="64">
        <v>32</v>
      </c>
      <c r="M49" s="64">
        <v>29</v>
      </c>
      <c r="N49" s="64">
        <v>30</v>
      </c>
      <c r="O49" s="65">
        <v>28</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516</v>
      </c>
      <c r="L50" s="64" t="s">
        <v>516</v>
      </c>
      <c r="M50" s="64" t="s">
        <v>516</v>
      </c>
      <c r="N50" s="64" t="s">
        <v>516</v>
      </c>
      <c r="O50" s="65" t="s">
        <v>516</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t="s">
        <v>516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536</v>
      </c>
      <c r="L52" s="64">
        <v>552</v>
      </c>
      <c r="M52" s="64">
        <v>569</v>
      </c>
      <c r="N52" s="64">
        <v>569</v>
      </c>
      <c r="O52" s="65">
        <v>567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456</v>
      </c>
      <c r="L53" s="69">
        <v>421</v>
      </c>
      <c r="M53" s="69">
        <v>419</v>
      </c>
      <c r="N53" s="69">
        <v>385</v>
      </c>
      <c r="O53" s="70">
        <v>385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583</v>
      </c>
      <c r="L57" s="84" t="s">
        <v>583</v>
      </c>
      <c r="M57" s="84" t="s">
        <v>583</v>
      </c>
      <c r="N57" s="84" t="s">
        <v>583</v>
      </c>
      <c r="O57" s="85" t="s">
        <v>583</v>
      </c>
    </row>
    <row r="58" spans="1:21" ht="31.5" customHeight="1" thickBot="1" x14ac:dyDescent="0.2">
      <c r="B58" s="1260"/>
      <c r="C58" s="1261"/>
      <c r="D58" s="1265" t="s">
        <v>27</v>
      </c>
      <c r="E58" s="1266"/>
      <c r="F58" s="1266"/>
      <c r="G58" s="1266"/>
      <c r="H58" s="1266"/>
      <c r="I58" s="1266"/>
      <c r="J58" s="1267"/>
      <c r="K58" s="86" t="s">
        <v>583</v>
      </c>
      <c r="L58" s="87" t="s">
        <v>583</v>
      </c>
      <c r="M58" s="87" t="s">
        <v>583</v>
      </c>
      <c r="N58" s="87" t="s">
        <v>583</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qG04Jj3KMt6UJBC5YRT3mdsX3pTUUw3p75Jt5LbQGRStu2oOfxp609FaI6T66eRZ51RBzGgbCiimWvYH2FT4Q==" saltValue="4pcOqZQPl38dMhR/YUKi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8228</v>
      </c>
      <c r="J41" s="104">
        <v>8155</v>
      </c>
      <c r="K41" s="104">
        <v>8154</v>
      </c>
      <c r="L41" s="104">
        <v>8101</v>
      </c>
      <c r="M41" s="105">
        <v>8432</v>
      </c>
    </row>
    <row r="42" spans="2:13" ht="27.75" customHeight="1" x14ac:dyDescent="0.15">
      <c r="B42" s="1278"/>
      <c r="C42" s="1279"/>
      <c r="D42" s="106"/>
      <c r="E42" s="1282" t="s">
        <v>32</v>
      </c>
      <c r="F42" s="1282"/>
      <c r="G42" s="1282"/>
      <c r="H42" s="1283"/>
      <c r="I42" s="107" t="s">
        <v>516</v>
      </c>
      <c r="J42" s="108" t="s">
        <v>516</v>
      </c>
      <c r="K42" s="108">
        <v>425</v>
      </c>
      <c r="L42" s="108">
        <v>340</v>
      </c>
      <c r="M42" s="109" t="s">
        <v>516</v>
      </c>
    </row>
    <row r="43" spans="2:13" ht="27.75" customHeight="1" x14ac:dyDescent="0.15">
      <c r="B43" s="1278"/>
      <c r="C43" s="1279"/>
      <c r="D43" s="106"/>
      <c r="E43" s="1282" t="s">
        <v>33</v>
      </c>
      <c r="F43" s="1282"/>
      <c r="G43" s="1282"/>
      <c r="H43" s="1283"/>
      <c r="I43" s="107">
        <v>554</v>
      </c>
      <c r="J43" s="108">
        <v>565</v>
      </c>
      <c r="K43" s="108">
        <v>632</v>
      </c>
      <c r="L43" s="108">
        <v>593</v>
      </c>
      <c r="M43" s="109">
        <v>152</v>
      </c>
    </row>
    <row r="44" spans="2:13" ht="27.75" customHeight="1" x14ac:dyDescent="0.15">
      <c r="B44" s="1278"/>
      <c r="C44" s="1279"/>
      <c r="D44" s="106"/>
      <c r="E44" s="1282" t="s">
        <v>34</v>
      </c>
      <c r="F44" s="1282"/>
      <c r="G44" s="1282"/>
      <c r="H44" s="1283"/>
      <c r="I44" s="107">
        <v>242</v>
      </c>
      <c r="J44" s="108">
        <v>223</v>
      </c>
      <c r="K44" s="108">
        <v>420</v>
      </c>
      <c r="L44" s="108">
        <v>388</v>
      </c>
      <c r="M44" s="109">
        <v>368</v>
      </c>
    </row>
    <row r="45" spans="2:13" ht="27.75" customHeight="1" x14ac:dyDescent="0.15">
      <c r="B45" s="1278"/>
      <c r="C45" s="1279"/>
      <c r="D45" s="106"/>
      <c r="E45" s="1282" t="s">
        <v>35</v>
      </c>
      <c r="F45" s="1282"/>
      <c r="G45" s="1282"/>
      <c r="H45" s="1283"/>
      <c r="I45" s="107">
        <v>2936</v>
      </c>
      <c r="J45" s="108">
        <v>2792</v>
      </c>
      <c r="K45" s="108">
        <v>2606</v>
      </c>
      <c r="L45" s="108">
        <v>2501</v>
      </c>
      <c r="M45" s="109">
        <v>2542</v>
      </c>
    </row>
    <row r="46" spans="2:13" ht="27.75" customHeight="1" x14ac:dyDescent="0.15">
      <c r="B46" s="1278"/>
      <c r="C46" s="1279"/>
      <c r="D46" s="110"/>
      <c r="E46" s="1282" t="s">
        <v>36</v>
      </c>
      <c r="F46" s="1282"/>
      <c r="G46" s="1282"/>
      <c r="H46" s="1283"/>
      <c r="I46" s="107" t="s">
        <v>516</v>
      </c>
      <c r="J46" s="108" t="s">
        <v>516</v>
      </c>
      <c r="K46" s="108" t="s">
        <v>516</v>
      </c>
      <c r="L46" s="108" t="s">
        <v>516</v>
      </c>
      <c r="M46" s="109" t="s">
        <v>516</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1196</v>
      </c>
      <c r="J50" s="108">
        <v>1706</v>
      </c>
      <c r="K50" s="108">
        <v>2516</v>
      </c>
      <c r="L50" s="108">
        <v>10783</v>
      </c>
      <c r="M50" s="109">
        <v>5785</v>
      </c>
    </row>
    <row r="51" spans="2:13" ht="27.75" customHeight="1" x14ac:dyDescent="0.15">
      <c r="B51" s="1278"/>
      <c r="C51" s="1279"/>
      <c r="D51" s="106"/>
      <c r="E51" s="1282" t="s">
        <v>42</v>
      </c>
      <c r="F51" s="1282"/>
      <c r="G51" s="1282"/>
      <c r="H51" s="1283"/>
      <c r="I51" s="107">
        <v>14</v>
      </c>
      <c r="J51" s="108">
        <v>11</v>
      </c>
      <c r="K51" s="108">
        <v>9</v>
      </c>
      <c r="L51" s="108">
        <v>7</v>
      </c>
      <c r="M51" s="109">
        <v>5</v>
      </c>
    </row>
    <row r="52" spans="2:13" ht="27.75" customHeight="1" x14ac:dyDescent="0.15">
      <c r="B52" s="1280"/>
      <c r="C52" s="1281"/>
      <c r="D52" s="106"/>
      <c r="E52" s="1282" t="s">
        <v>43</v>
      </c>
      <c r="F52" s="1282"/>
      <c r="G52" s="1282"/>
      <c r="H52" s="1283"/>
      <c r="I52" s="107">
        <v>6312</v>
      </c>
      <c r="J52" s="108">
        <v>6361</v>
      </c>
      <c r="K52" s="108">
        <v>6446</v>
      </c>
      <c r="L52" s="108">
        <v>6407</v>
      </c>
      <c r="M52" s="109">
        <v>6552</v>
      </c>
    </row>
    <row r="53" spans="2:13" ht="27.75" customHeight="1" thickBot="1" x14ac:dyDescent="0.2">
      <c r="B53" s="1284" t="s">
        <v>44</v>
      </c>
      <c r="C53" s="1285"/>
      <c r="D53" s="113"/>
      <c r="E53" s="1286" t="s">
        <v>45</v>
      </c>
      <c r="F53" s="1286"/>
      <c r="G53" s="1286"/>
      <c r="H53" s="1287"/>
      <c r="I53" s="114">
        <v>4438</v>
      </c>
      <c r="J53" s="115">
        <v>3657</v>
      </c>
      <c r="K53" s="115">
        <v>3266</v>
      </c>
      <c r="L53" s="115">
        <v>-5274</v>
      </c>
      <c r="M53" s="116">
        <v>-849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vzlVfGQobRzQ/u3LulKxMImLsqDXdrACwd/c1kfZRKin04R6aEEbryPj+S5MSECMqsB2cmHQ1nvKTdx79ezYg==" saltValue="lDd8+2STru7tXw6i4JH0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642</v>
      </c>
      <c r="G55" s="128">
        <v>752</v>
      </c>
      <c r="H55" s="129">
        <v>482</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1774</v>
      </c>
      <c r="G57" s="133">
        <v>9871</v>
      </c>
      <c r="H57" s="134">
        <v>5146</v>
      </c>
    </row>
    <row r="58" spans="2:8" ht="45.75" customHeight="1" x14ac:dyDescent="0.15">
      <c r="B58" s="135"/>
      <c r="C58" s="1295" t="s">
        <v>592</v>
      </c>
      <c r="D58" s="1296"/>
      <c r="E58" s="1297"/>
      <c r="F58" s="136">
        <v>831</v>
      </c>
      <c r="G58" s="136">
        <v>6444</v>
      </c>
      <c r="H58" s="137">
        <v>3155</v>
      </c>
    </row>
    <row r="59" spans="2:8" ht="45.75" customHeight="1" x14ac:dyDescent="0.15">
      <c r="B59" s="135"/>
      <c r="C59" s="1295" t="s">
        <v>593</v>
      </c>
      <c r="D59" s="1296"/>
      <c r="E59" s="1297"/>
      <c r="F59" s="136">
        <v>16</v>
      </c>
      <c r="G59" s="136">
        <v>2217</v>
      </c>
      <c r="H59" s="137">
        <v>1460</v>
      </c>
    </row>
    <row r="60" spans="2:8" ht="45.75" customHeight="1" x14ac:dyDescent="0.15">
      <c r="B60" s="135"/>
      <c r="C60" s="1295" t="s">
        <v>594</v>
      </c>
      <c r="D60" s="1296"/>
      <c r="E60" s="1297"/>
      <c r="F60" s="136">
        <v>472</v>
      </c>
      <c r="G60" s="136">
        <v>757</v>
      </c>
      <c r="H60" s="137">
        <v>213</v>
      </c>
    </row>
    <row r="61" spans="2:8" ht="45.75" customHeight="1" x14ac:dyDescent="0.15">
      <c r="B61" s="135"/>
      <c r="C61" s="1295" t="s">
        <v>595</v>
      </c>
      <c r="D61" s="1296"/>
      <c r="E61" s="1297"/>
      <c r="F61" s="136">
        <v>50</v>
      </c>
      <c r="G61" s="136">
        <v>100</v>
      </c>
      <c r="H61" s="137">
        <v>150</v>
      </c>
    </row>
    <row r="62" spans="2:8" ht="45.75" customHeight="1" thickBot="1" x14ac:dyDescent="0.2">
      <c r="B62" s="138"/>
      <c r="C62" s="1298" t="s">
        <v>596</v>
      </c>
      <c r="D62" s="1299"/>
      <c r="E62" s="1300"/>
      <c r="F62" s="139">
        <v>116</v>
      </c>
      <c r="G62" s="139">
        <v>88</v>
      </c>
      <c r="H62" s="140">
        <v>88</v>
      </c>
    </row>
    <row r="63" spans="2:8" ht="52.5" customHeight="1" thickBot="1" x14ac:dyDescent="0.2">
      <c r="B63" s="141"/>
      <c r="C63" s="1301" t="s">
        <v>51</v>
      </c>
      <c r="D63" s="1301"/>
      <c r="E63" s="1302"/>
      <c r="F63" s="142">
        <v>2416</v>
      </c>
      <c r="G63" s="142">
        <v>10623</v>
      </c>
      <c r="H63" s="143">
        <v>5628</v>
      </c>
    </row>
    <row r="64" spans="2:8" ht="15" customHeight="1" x14ac:dyDescent="0.15"/>
  </sheetData>
  <sheetProtection algorithmName="SHA-512" hashValue="3YLACoxGWEmx7+5vksATCDbADfw7rAl345Jo7u78QJ/HYLzgxST3mEmWdEAbwdJcf2wepFcGhM9sbevtdAunfw==" saltValue="UQzjRgoxGRhf52F4Q2C7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558</v>
      </c>
      <c r="BQ50" s="1322"/>
      <c r="BR50" s="1322"/>
      <c r="BS50" s="1322"/>
      <c r="BT50" s="1322"/>
      <c r="BU50" s="1322"/>
      <c r="BV50" s="1322"/>
      <c r="BW50" s="1322"/>
      <c r="BX50" s="1322" t="s">
        <v>559</v>
      </c>
      <c r="BY50" s="1322"/>
      <c r="BZ50" s="1322"/>
      <c r="CA50" s="1322"/>
      <c r="CB50" s="1322"/>
      <c r="CC50" s="1322"/>
      <c r="CD50" s="1322"/>
      <c r="CE50" s="1322"/>
      <c r="CF50" s="1322" t="s">
        <v>560</v>
      </c>
      <c r="CG50" s="1322"/>
      <c r="CH50" s="1322"/>
      <c r="CI50" s="1322"/>
      <c r="CJ50" s="1322"/>
      <c r="CK50" s="1322"/>
      <c r="CL50" s="1322"/>
      <c r="CM50" s="1322"/>
      <c r="CN50" s="1322" t="s">
        <v>561</v>
      </c>
      <c r="CO50" s="1322"/>
      <c r="CP50" s="1322"/>
      <c r="CQ50" s="1322"/>
      <c r="CR50" s="1322"/>
      <c r="CS50" s="1322"/>
      <c r="CT50" s="1322"/>
      <c r="CU50" s="1322"/>
      <c r="CV50" s="1322" t="s">
        <v>562</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601</v>
      </c>
      <c r="AO51" s="1325"/>
      <c r="AP51" s="1325"/>
      <c r="AQ51" s="1325"/>
      <c r="AR51" s="1325"/>
      <c r="AS51" s="1325"/>
      <c r="AT51" s="1325"/>
      <c r="AU51" s="1325"/>
      <c r="AV51" s="1325"/>
      <c r="AW51" s="1325"/>
      <c r="AX51" s="1325"/>
      <c r="AY51" s="1325"/>
      <c r="AZ51" s="1325"/>
      <c r="BA51" s="1325"/>
      <c r="BB51" s="1325" t="s">
        <v>602</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77.3</v>
      </c>
      <c r="BY51" s="1323"/>
      <c r="BZ51" s="1323"/>
      <c r="CA51" s="1323"/>
      <c r="CB51" s="1323"/>
      <c r="CC51" s="1323"/>
      <c r="CD51" s="1323"/>
      <c r="CE51" s="1323"/>
      <c r="CF51" s="1323">
        <v>68.2</v>
      </c>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603</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52.9</v>
      </c>
      <c r="BY53" s="1323"/>
      <c r="BZ53" s="1323"/>
      <c r="CA53" s="1323"/>
      <c r="CB53" s="1323"/>
      <c r="CC53" s="1323"/>
      <c r="CD53" s="1323"/>
      <c r="CE53" s="1323"/>
      <c r="CF53" s="1323">
        <v>43.5</v>
      </c>
      <c r="CG53" s="1323"/>
      <c r="CH53" s="1323"/>
      <c r="CI53" s="1323"/>
      <c r="CJ53" s="1323"/>
      <c r="CK53" s="1323"/>
      <c r="CL53" s="1323"/>
      <c r="CM53" s="1323"/>
      <c r="CN53" s="1323">
        <v>54.7</v>
      </c>
      <c r="CO53" s="1323"/>
      <c r="CP53" s="1323"/>
      <c r="CQ53" s="1323"/>
      <c r="CR53" s="1323"/>
      <c r="CS53" s="1323"/>
      <c r="CT53" s="1323"/>
      <c r="CU53" s="1323"/>
      <c r="CV53" s="1323">
        <v>53.1</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604</v>
      </c>
      <c r="AO55" s="1322"/>
      <c r="AP55" s="1322"/>
      <c r="AQ55" s="1322"/>
      <c r="AR55" s="1322"/>
      <c r="AS55" s="1322"/>
      <c r="AT55" s="1322"/>
      <c r="AU55" s="1322"/>
      <c r="AV55" s="1322"/>
      <c r="AW55" s="1322"/>
      <c r="AX55" s="1322"/>
      <c r="AY55" s="1322"/>
      <c r="AZ55" s="1322"/>
      <c r="BA55" s="1322"/>
      <c r="BB55" s="1325" t="s">
        <v>602</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32.9</v>
      </c>
      <c r="BY55" s="1323"/>
      <c r="BZ55" s="1323"/>
      <c r="CA55" s="1323"/>
      <c r="CB55" s="1323"/>
      <c r="CC55" s="1323"/>
      <c r="CD55" s="1323"/>
      <c r="CE55" s="1323"/>
      <c r="CF55" s="1323">
        <v>28.5</v>
      </c>
      <c r="CG55" s="1323"/>
      <c r="CH55" s="1323"/>
      <c r="CI55" s="1323"/>
      <c r="CJ55" s="1323"/>
      <c r="CK55" s="1323"/>
      <c r="CL55" s="1323"/>
      <c r="CM55" s="1323"/>
      <c r="CN55" s="1323">
        <v>20.5</v>
      </c>
      <c r="CO55" s="1323"/>
      <c r="CP55" s="1323"/>
      <c r="CQ55" s="1323"/>
      <c r="CR55" s="1323"/>
      <c r="CS55" s="1323"/>
      <c r="CT55" s="1323"/>
      <c r="CU55" s="1323"/>
      <c r="CV55" s="1323">
        <v>21.4</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603</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v>
      </c>
      <c r="BY57" s="1323"/>
      <c r="BZ57" s="1323"/>
      <c r="CA57" s="1323"/>
      <c r="CB57" s="1323"/>
      <c r="CC57" s="1323"/>
      <c r="CD57" s="1323"/>
      <c r="CE57" s="1323"/>
      <c r="CF57" s="1323">
        <v>59.7</v>
      </c>
      <c r="CG57" s="1323"/>
      <c r="CH57" s="1323"/>
      <c r="CI57" s="1323"/>
      <c r="CJ57" s="1323"/>
      <c r="CK57" s="1323"/>
      <c r="CL57" s="1323"/>
      <c r="CM57" s="1323"/>
      <c r="CN57" s="1323">
        <v>60</v>
      </c>
      <c r="CO57" s="1323"/>
      <c r="CP57" s="1323"/>
      <c r="CQ57" s="1323"/>
      <c r="CR57" s="1323"/>
      <c r="CS57" s="1323"/>
      <c r="CT57" s="1323"/>
      <c r="CU57" s="1323"/>
      <c r="CV57" s="1323">
        <v>60.2</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558</v>
      </c>
      <c r="BQ72" s="1322"/>
      <c r="BR72" s="1322"/>
      <c r="BS72" s="1322"/>
      <c r="BT72" s="1322"/>
      <c r="BU72" s="1322"/>
      <c r="BV72" s="1322"/>
      <c r="BW72" s="1322"/>
      <c r="BX72" s="1322" t="s">
        <v>559</v>
      </c>
      <c r="BY72" s="1322"/>
      <c r="BZ72" s="1322"/>
      <c r="CA72" s="1322"/>
      <c r="CB72" s="1322"/>
      <c r="CC72" s="1322"/>
      <c r="CD72" s="1322"/>
      <c r="CE72" s="1322"/>
      <c r="CF72" s="1322" t="s">
        <v>560</v>
      </c>
      <c r="CG72" s="1322"/>
      <c r="CH72" s="1322"/>
      <c r="CI72" s="1322"/>
      <c r="CJ72" s="1322"/>
      <c r="CK72" s="1322"/>
      <c r="CL72" s="1322"/>
      <c r="CM72" s="1322"/>
      <c r="CN72" s="1322" t="s">
        <v>561</v>
      </c>
      <c r="CO72" s="1322"/>
      <c r="CP72" s="1322"/>
      <c r="CQ72" s="1322"/>
      <c r="CR72" s="1322"/>
      <c r="CS72" s="1322"/>
      <c r="CT72" s="1322"/>
      <c r="CU72" s="1322"/>
      <c r="CV72" s="1322" t="s">
        <v>562</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601</v>
      </c>
      <c r="AO73" s="1325"/>
      <c r="AP73" s="1325"/>
      <c r="AQ73" s="1325"/>
      <c r="AR73" s="1325"/>
      <c r="AS73" s="1325"/>
      <c r="AT73" s="1325"/>
      <c r="AU73" s="1325"/>
      <c r="AV73" s="1325"/>
      <c r="AW73" s="1325"/>
      <c r="AX73" s="1325"/>
      <c r="AY73" s="1325"/>
      <c r="AZ73" s="1325"/>
      <c r="BA73" s="1325"/>
      <c r="BB73" s="1325" t="s">
        <v>602</v>
      </c>
      <c r="BC73" s="1325"/>
      <c r="BD73" s="1325"/>
      <c r="BE73" s="1325"/>
      <c r="BF73" s="1325"/>
      <c r="BG73" s="1325"/>
      <c r="BH73" s="1325"/>
      <c r="BI73" s="1325"/>
      <c r="BJ73" s="1325"/>
      <c r="BK73" s="1325"/>
      <c r="BL73" s="1325"/>
      <c r="BM73" s="1325"/>
      <c r="BN73" s="1325"/>
      <c r="BO73" s="1325"/>
      <c r="BP73" s="1323">
        <v>92.7</v>
      </c>
      <c r="BQ73" s="1323"/>
      <c r="BR73" s="1323"/>
      <c r="BS73" s="1323"/>
      <c r="BT73" s="1323"/>
      <c r="BU73" s="1323"/>
      <c r="BV73" s="1323"/>
      <c r="BW73" s="1323"/>
      <c r="BX73" s="1323">
        <v>77.3</v>
      </c>
      <c r="BY73" s="1323"/>
      <c r="BZ73" s="1323"/>
      <c r="CA73" s="1323"/>
      <c r="CB73" s="1323"/>
      <c r="CC73" s="1323"/>
      <c r="CD73" s="1323"/>
      <c r="CE73" s="1323"/>
      <c r="CF73" s="1323">
        <v>68.2</v>
      </c>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606</v>
      </c>
      <c r="BC75" s="1325"/>
      <c r="BD75" s="1325"/>
      <c r="BE75" s="1325"/>
      <c r="BF75" s="1325"/>
      <c r="BG75" s="1325"/>
      <c r="BH75" s="1325"/>
      <c r="BI75" s="1325"/>
      <c r="BJ75" s="1325"/>
      <c r="BK75" s="1325"/>
      <c r="BL75" s="1325"/>
      <c r="BM75" s="1325"/>
      <c r="BN75" s="1325"/>
      <c r="BO75" s="1325"/>
      <c r="BP75" s="1323">
        <v>9.6999999999999993</v>
      </c>
      <c r="BQ75" s="1323"/>
      <c r="BR75" s="1323"/>
      <c r="BS75" s="1323"/>
      <c r="BT75" s="1323"/>
      <c r="BU75" s="1323"/>
      <c r="BV75" s="1323"/>
      <c r="BW75" s="1323"/>
      <c r="BX75" s="1323">
        <v>9.1</v>
      </c>
      <c r="BY75" s="1323"/>
      <c r="BZ75" s="1323"/>
      <c r="CA75" s="1323"/>
      <c r="CB75" s="1323"/>
      <c r="CC75" s="1323"/>
      <c r="CD75" s="1323"/>
      <c r="CE75" s="1323"/>
      <c r="CF75" s="1323">
        <v>9</v>
      </c>
      <c r="CG75" s="1323"/>
      <c r="CH75" s="1323"/>
      <c r="CI75" s="1323"/>
      <c r="CJ75" s="1323"/>
      <c r="CK75" s="1323"/>
      <c r="CL75" s="1323"/>
      <c r="CM75" s="1323"/>
      <c r="CN75" s="1323">
        <v>8.5</v>
      </c>
      <c r="CO75" s="1323"/>
      <c r="CP75" s="1323"/>
      <c r="CQ75" s="1323"/>
      <c r="CR75" s="1323"/>
      <c r="CS75" s="1323"/>
      <c r="CT75" s="1323"/>
      <c r="CU75" s="1323"/>
      <c r="CV75" s="1323">
        <v>8.1</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604</v>
      </c>
      <c r="AO77" s="1322"/>
      <c r="AP77" s="1322"/>
      <c r="AQ77" s="1322"/>
      <c r="AR77" s="1322"/>
      <c r="AS77" s="1322"/>
      <c r="AT77" s="1322"/>
      <c r="AU77" s="1322"/>
      <c r="AV77" s="1322"/>
      <c r="AW77" s="1322"/>
      <c r="AX77" s="1322"/>
      <c r="AY77" s="1322"/>
      <c r="AZ77" s="1322"/>
      <c r="BA77" s="1322"/>
      <c r="BB77" s="1325" t="s">
        <v>602</v>
      </c>
      <c r="BC77" s="1325"/>
      <c r="BD77" s="1325"/>
      <c r="BE77" s="1325"/>
      <c r="BF77" s="1325"/>
      <c r="BG77" s="1325"/>
      <c r="BH77" s="1325"/>
      <c r="BI77" s="1325"/>
      <c r="BJ77" s="1325"/>
      <c r="BK77" s="1325"/>
      <c r="BL77" s="1325"/>
      <c r="BM77" s="1325"/>
      <c r="BN77" s="1325"/>
      <c r="BO77" s="1325"/>
      <c r="BP77" s="1323">
        <v>36.5</v>
      </c>
      <c r="BQ77" s="1323"/>
      <c r="BR77" s="1323"/>
      <c r="BS77" s="1323"/>
      <c r="BT77" s="1323"/>
      <c r="BU77" s="1323"/>
      <c r="BV77" s="1323"/>
      <c r="BW77" s="1323"/>
      <c r="BX77" s="1323">
        <v>32.9</v>
      </c>
      <c r="BY77" s="1323"/>
      <c r="BZ77" s="1323"/>
      <c r="CA77" s="1323"/>
      <c r="CB77" s="1323"/>
      <c r="CC77" s="1323"/>
      <c r="CD77" s="1323"/>
      <c r="CE77" s="1323"/>
      <c r="CF77" s="1323">
        <v>28.5</v>
      </c>
      <c r="CG77" s="1323"/>
      <c r="CH77" s="1323"/>
      <c r="CI77" s="1323"/>
      <c r="CJ77" s="1323"/>
      <c r="CK77" s="1323"/>
      <c r="CL77" s="1323"/>
      <c r="CM77" s="1323"/>
      <c r="CN77" s="1323">
        <v>20.5</v>
      </c>
      <c r="CO77" s="1323"/>
      <c r="CP77" s="1323"/>
      <c r="CQ77" s="1323"/>
      <c r="CR77" s="1323"/>
      <c r="CS77" s="1323"/>
      <c r="CT77" s="1323"/>
      <c r="CU77" s="1323"/>
      <c r="CV77" s="1323">
        <v>21.4</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606</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7.9</v>
      </c>
      <c r="CO79" s="1323"/>
      <c r="CP79" s="1323"/>
      <c r="CQ79" s="1323"/>
      <c r="CR79" s="1323"/>
      <c r="CS79" s="1323"/>
      <c r="CT79" s="1323"/>
      <c r="CU79" s="1323"/>
      <c r="CV79" s="1323">
        <v>7.7</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3CDzMzopGVplhVDTtwgf2Kue4CYrDxHVJT60LWSjfc5ljdlxq9bK0Lk/iNx/lK2RkGCs4jUFo+szkf9bXrvGgQ==" saltValue="ZIYbou6t/y6doyiEjldf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607</v>
      </c>
    </row>
  </sheetData>
  <sheetProtection algorithmName="SHA-512" hashValue="K04sCgfL/e7GYTNHbVT2PtUCaGTZwaQ50aSoeMoMsBwhvInMhL/jg3/c/1NKceULg6D0tI4sVN3SDJpJxDGA8Q==" saltValue="N1PZ4j2zlWMqsTLOCRtn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tPhcQRsB6R3KjcRfXUzCHySoSMJJAcp38YbO6ZBmRk6V7l+Mcqlu5dPzBPx/93wVkSKxlIu63SuivlAiPwQ3gA==" saltValue="uZXeP8Nzxrqg6kma0bYb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80175</v>
      </c>
      <c r="E3" s="162"/>
      <c r="F3" s="163">
        <v>69469</v>
      </c>
      <c r="G3" s="164"/>
      <c r="H3" s="165"/>
    </row>
    <row r="4" spans="1:8" x14ac:dyDescent="0.15">
      <c r="A4" s="166"/>
      <c r="B4" s="167"/>
      <c r="C4" s="168"/>
      <c r="D4" s="169">
        <v>30438</v>
      </c>
      <c r="E4" s="170"/>
      <c r="F4" s="171">
        <v>38215</v>
      </c>
      <c r="G4" s="172"/>
      <c r="H4" s="173"/>
    </row>
    <row r="5" spans="1:8" x14ac:dyDescent="0.15">
      <c r="A5" s="154" t="s">
        <v>550</v>
      </c>
      <c r="B5" s="159"/>
      <c r="C5" s="160"/>
      <c r="D5" s="161">
        <v>96257</v>
      </c>
      <c r="E5" s="162"/>
      <c r="F5" s="163">
        <v>67293</v>
      </c>
      <c r="G5" s="164"/>
      <c r="H5" s="165"/>
    </row>
    <row r="6" spans="1:8" x14ac:dyDescent="0.15">
      <c r="A6" s="166"/>
      <c r="B6" s="167"/>
      <c r="C6" s="168"/>
      <c r="D6" s="169">
        <v>40588</v>
      </c>
      <c r="E6" s="170"/>
      <c r="F6" s="171">
        <v>35076</v>
      </c>
      <c r="G6" s="172"/>
      <c r="H6" s="173"/>
    </row>
    <row r="7" spans="1:8" x14ac:dyDescent="0.15">
      <c r="A7" s="154" t="s">
        <v>551</v>
      </c>
      <c r="B7" s="159"/>
      <c r="C7" s="160"/>
      <c r="D7" s="161">
        <v>145122</v>
      </c>
      <c r="E7" s="162"/>
      <c r="F7" s="163">
        <v>67343</v>
      </c>
      <c r="G7" s="164"/>
      <c r="H7" s="165"/>
    </row>
    <row r="8" spans="1:8" x14ac:dyDescent="0.15">
      <c r="A8" s="166"/>
      <c r="B8" s="167"/>
      <c r="C8" s="168"/>
      <c r="D8" s="169">
        <v>54506</v>
      </c>
      <c r="E8" s="170"/>
      <c r="F8" s="171">
        <v>32865</v>
      </c>
      <c r="G8" s="172"/>
      <c r="H8" s="173"/>
    </row>
    <row r="9" spans="1:8" x14ac:dyDescent="0.15">
      <c r="A9" s="154" t="s">
        <v>552</v>
      </c>
      <c r="B9" s="159"/>
      <c r="C9" s="160"/>
      <c r="D9" s="161">
        <v>182954</v>
      </c>
      <c r="E9" s="162"/>
      <c r="F9" s="163">
        <v>73475</v>
      </c>
      <c r="G9" s="164"/>
      <c r="H9" s="165"/>
    </row>
    <row r="10" spans="1:8" x14ac:dyDescent="0.15">
      <c r="A10" s="166"/>
      <c r="B10" s="167"/>
      <c r="C10" s="168"/>
      <c r="D10" s="169">
        <v>111826</v>
      </c>
      <c r="E10" s="170"/>
      <c r="F10" s="171">
        <v>43072</v>
      </c>
      <c r="G10" s="172"/>
      <c r="H10" s="173"/>
    </row>
    <row r="11" spans="1:8" x14ac:dyDescent="0.15">
      <c r="A11" s="154" t="s">
        <v>553</v>
      </c>
      <c r="B11" s="159"/>
      <c r="C11" s="160"/>
      <c r="D11" s="161">
        <v>268579</v>
      </c>
      <c r="E11" s="162"/>
      <c r="F11" s="163">
        <v>87464</v>
      </c>
      <c r="G11" s="164"/>
      <c r="H11" s="165"/>
    </row>
    <row r="12" spans="1:8" x14ac:dyDescent="0.15">
      <c r="A12" s="166"/>
      <c r="B12" s="167"/>
      <c r="C12" s="174"/>
      <c r="D12" s="169">
        <v>138536</v>
      </c>
      <c r="E12" s="170"/>
      <c r="F12" s="171">
        <v>47479</v>
      </c>
      <c r="G12" s="172"/>
      <c r="H12" s="173"/>
    </row>
    <row r="13" spans="1:8" x14ac:dyDescent="0.15">
      <c r="A13" s="154"/>
      <c r="B13" s="159"/>
      <c r="C13" s="175"/>
      <c r="D13" s="176">
        <v>154617</v>
      </c>
      <c r="E13" s="177"/>
      <c r="F13" s="178">
        <v>73009</v>
      </c>
      <c r="G13" s="179"/>
      <c r="H13" s="165"/>
    </row>
    <row r="14" spans="1:8" x14ac:dyDescent="0.15">
      <c r="A14" s="166"/>
      <c r="B14" s="167"/>
      <c r="C14" s="168"/>
      <c r="D14" s="169">
        <v>75179</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6.47</v>
      </c>
      <c r="C19" s="180">
        <f>ROUND(VALUE(SUBSTITUTE(実質収支比率等に係る経年分析!G$48,"▲","-")),2)</f>
        <v>7.08</v>
      </c>
      <c r="D19" s="180">
        <f>ROUND(VALUE(SUBSTITUTE(実質収支比率等に係る経年分析!H$48,"▲","-")),2)</f>
        <v>9.24</v>
      </c>
      <c r="E19" s="180">
        <f>ROUND(VALUE(SUBSTITUTE(実質収支比率等に係る経年分析!I$48,"▲","-")),2)</f>
        <v>11.2</v>
      </c>
      <c r="F19" s="180">
        <f>ROUND(VALUE(SUBSTITUTE(実質収支比率等に係る経年分析!J$48,"▲","-")),2)</f>
        <v>9.9</v>
      </c>
    </row>
    <row r="20" spans="1:11" x14ac:dyDescent="0.15">
      <c r="A20" s="180" t="s">
        <v>55</v>
      </c>
      <c r="B20" s="180">
        <f>ROUND(VALUE(SUBSTITUTE(実質収支比率等に係る経年分析!F$47,"▲","-")),2)</f>
        <v>11.52</v>
      </c>
      <c r="C20" s="180">
        <f>ROUND(VALUE(SUBSTITUTE(実質収支比率等に係る経年分析!G$47,"▲","-")),2)</f>
        <v>11.39</v>
      </c>
      <c r="D20" s="180">
        <f>ROUND(VALUE(SUBSTITUTE(実質収支比率等に係る経年分析!H$47,"▲","-")),2)</f>
        <v>11.98</v>
      </c>
      <c r="E20" s="180">
        <f>ROUND(VALUE(SUBSTITUTE(実質収支比率等に係る経年分析!I$47,"▲","-")),2)</f>
        <v>13.8</v>
      </c>
      <c r="F20" s="180">
        <f>ROUND(VALUE(SUBSTITUTE(実質収支比率等に係る経年分析!J$47,"▲","-")),2)</f>
        <v>8.82</v>
      </c>
    </row>
    <row r="21" spans="1:11" x14ac:dyDescent="0.15">
      <c r="A21" s="180" t="s">
        <v>56</v>
      </c>
      <c r="B21" s="180">
        <f>IF(ISNUMBER(VALUE(SUBSTITUTE(実質収支比率等に係る経年分析!F$49,"▲","-"))),ROUND(VALUE(SUBSTITUTE(実質収支比率等に係る経年分析!F$49,"▲","-")),2),NA())</f>
        <v>8.02</v>
      </c>
      <c r="C21" s="180">
        <f>IF(ISNUMBER(VALUE(SUBSTITUTE(実質収支比率等に係る経年分析!G$49,"▲","-"))),ROUND(VALUE(SUBSTITUTE(実質収支比率等に係る経年分析!G$49,"▲","-")),2),NA())</f>
        <v>0.33</v>
      </c>
      <c r="D21" s="180">
        <f>IF(ISNUMBER(VALUE(SUBSTITUTE(実質収支比率等に係る経年分析!H$49,"▲","-"))),ROUND(VALUE(SUBSTITUTE(実質収支比率等に係る経年分析!H$49,"▲","-")),2),NA())</f>
        <v>3.03</v>
      </c>
      <c r="E21" s="180">
        <f>IF(ISNUMBER(VALUE(SUBSTITUTE(実質収支比率等に係る経年分析!I$49,"▲","-"))),ROUND(VALUE(SUBSTITUTE(実質収支比率等に係る経年分析!I$49,"▲","-")),2),NA())</f>
        <v>4.13</v>
      </c>
      <c r="F21" s="180">
        <f>IF(ISNUMBER(VALUE(SUBSTITUTE(実質収支比率等に係る経年分析!J$49,"▲","-"))),ROUND(VALUE(SUBSTITUTE(実質収支比率等に係る経年分析!J$49,"▲","-")),2),NA())</f>
        <v>-6.21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温泉供給事業特別会計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宅地造成事業特別会計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2.4</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2.69</v>
      </c>
    </row>
    <row r="32" spans="1:11" x14ac:dyDescent="0.15">
      <c r="A32" s="181" t="str">
        <f>IF(連結実質赤字比率に係る赤字・黒字の構成分析!C$38="",NA(),連結実質赤字比率に係る赤字・黒字の構成分析!C$38)</f>
        <v>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6.48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2.2000000000000002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2.94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9.2100000000000009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9.5299999999999994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9.8699999999999992</v>
      </c>
    </row>
    <row r="35" spans="1:16" x14ac:dyDescent="0.15">
      <c r="A35" s="181" t="str">
        <f>IF(連結実質赤字比率に係る赤字・黒字の構成分析!C$35="",NA(),連結実質赤字比率に係る赤字・黒字の構成分析!C$35)</f>
        <v>新産業集積エリア造成事業特別会計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0.14000000000000001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14.08</v>
      </c>
    </row>
    <row r="36" spans="1:16" x14ac:dyDescent="0.15">
      <c r="A36" s="181" t="str">
        <f>IF(連結実質赤字比率に係る赤字・黒字の構成分析!C$34="",NA(),連結実質赤字比率に係る赤字・黒字の構成分析!C$34)</f>
        <v>木質バイオマス発電事業特別会計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f>IF(ROUND(VALUE(SUBSTITUTE(連結実質赤字比率に係る赤字・黒字の構成分析!I$34,"▲", "-")), 2) &lt; 0, ABS(ROUND(VALUE(SUBSTITUTE(連結実質赤字比率に係る赤字・黒字の構成分析!I$34,"▲", "-")), 2)), NA())</f>
        <v>0.14000000000000001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0.04</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536</v>
      </c>
      <c r="E42" s="182"/>
      <c r="F42" s="182"/>
      <c r="G42" s="182">
        <f>'実質公債費比率（分子）の構造'!L$52</f>
        <v>552</v>
      </c>
      <c r="H42" s="182"/>
      <c r="I42" s="182"/>
      <c r="J42" s="182">
        <f>'実質公債費比率（分子）の構造'!M$52</f>
        <v>569</v>
      </c>
      <c r="K42" s="182"/>
      <c r="L42" s="182"/>
      <c r="M42" s="182">
        <f>'実質公債費比率（分子）の構造'!N$52</f>
        <v>569</v>
      </c>
      <c r="N42" s="182"/>
      <c r="O42" s="182"/>
      <c r="P42" s="182">
        <f>'実質公債費比率（分子）の構造'!O$52</f>
        <v>567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42</v>
      </c>
      <c r="C45" s="182"/>
      <c r="D45" s="182"/>
      <c r="E45" s="182">
        <f>'実質公債費比率（分子）の構造'!L$49</f>
        <v>32</v>
      </c>
      <c r="F45" s="182"/>
      <c r="G45" s="182"/>
      <c r="H45" s="182">
        <f>'実質公債費比率（分子）の構造'!M$49</f>
        <v>29</v>
      </c>
      <c r="I45" s="182"/>
      <c r="J45" s="182"/>
      <c r="K45" s="182">
        <f>'実質公債費比率（分子）の構造'!N$49</f>
        <v>30</v>
      </c>
      <c r="L45" s="182"/>
      <c r="M45" s="182"/>
      <c r="N45" s="182">
        <f>'実質公債費比率（分子）の構造'!O$49</f>
        <v>28</v>
      </c>
      <c r="O45" s="182"/>
      <c r="P45" s="182"/>
    </row>
    <row r="46" spans="1:16" x14ac:dyDescent="0.15">
      <c r="A46" s="182" t="s">
        <v>67</v>
      </c>
      <c r="B46" s="182">
        <f>'実質公債費比率（分子）の構造'!K$48</f>
        <v>53</v>
      </c>
      <c r="C46" s="182"/>
      <c r="D46" s="182"/>
      <c r="E46" s="182">
        <f>'実質公債費比率（分子）の構造'!L$48</f>
        <v>51</v>
      </c>
      <c r="F46" s="182"/>
      <c r="G46" s="182"/>
      <c r="H46" s="182">
        <f>'実質公債費比率（分子）の構造'!M$48</f>
        <v>69</v>
      </c>
      <c r="I46" s="182"/>
      <c r="J46" s="182"/>
      <c r="K46" s="182">
        <f>'実質公債費比率（分子）の構造'!N$48</f>
        <v>50</v>
      </c>
      <c r="L46" s="182"/>
      <c r="M46" s="182"/>
      <c r="N46" s="182">
        <f>'実質公債費比率（分子）の構造'!O$48</f>
        <v>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897</v>
      </c>
      <c r="C49" s="182"/>
      <c r="D49" s="182"/>
      <c r="E49" s="182">
        <f>'実質公債費比率（分子）の構造'!L$45</f>
        <v>890</v>
      </c>
      <c r="F49" s="182"/>
      <c r="G49" s="182"/>
      <c r="H49" s="182">
        <f>'実質公債費比率（分子）の構造'!M$45</f>
        <v>890</v>
      </c>
      <c r="I49" s="182"/>
      <c r="J49" s="182"/>
      <c r="K49" s="182">
        <f>'実質公債費比率（分子）の構造'!N$45</f>
        <v>874</v>
      </c>
      <c r="L49" s="182"/>
      <c r="M49" s="182"/>
      <c r="N49" s="182">
        <f>'実質公債費比率（分子）の構造'!O$45</f>
        <v>873</v>
      </c>
      <c r="O49" s="182"/>
      <c r="P49" s="182"/>
    </row>
    <row r="50" spans="1:16" x14ac:dyDescent="0.15">
      <c r="A50" s="182" t="s">
        <v>71</v>
      </c>
      <c r="B50" s="182" t="e">
        <f>NA()</f>
        <v>#N/A</v>
      </c>
      <c r="C50" s="182">
        <f>IF(ISNUMBER('実質公債費比率（分子）の構造'!K$53),'実質公債費比率（分子）の構造'!K$53,NA())</f>
        <v>456</v>
      </c>
      <c r="D50" s="182" t="e">
        <f>NA()</f>
        <v>#N/A</v>
      </c>
      <c r="E50" s="182" t="e">
        <f>NA()</f>
        <v>#N/A</v>
      </c>
      <c r="F50" s="182">
        <f>IF(ISNUMBER('実質公債費比率（分子）の構造'!L$53),'実質公債費比率（分子）の構造'!L$53,NA())</f>
        <v>421</v>
      </c>
      <c r="G50" s="182" t="e">
        <f>NA()</f>
        <v>#N/A</v>
      </c>
      <c r="H50" s="182" t="e">
        <f>NA()</f>
        <v>#N/A</v>
      </c>
      <c r="I50" s="182">
        <f>IF(ISNUMBER('実質公債費比率（分子）の構造'!M$53),'実質公債費比率（分子）の構造'!M$53,NA())</f>
        <v>419</v>
      </c>
      <c r="J50" s="182" t="e">
        <f>NA()</f>
        <v>#N/A</v>
      </c>
      <c r="K50" s="182" t="e">
        <f>NA()</f>
        <v>#N/A</v>
      </c>
      <c r="L50" s="182">
        <f>IF(ISNUMBER('実質公債費比率（分子）の構造'!N$53),'実質公債費比率（分子）の構造'!N$53,NA())</f>
        <v>385</v>
      </c>
      <c r="M50" s="182" t="e">
        <f>NA()</f>
        <v>#N/A</v>
      </c>
      <c r="N50" s="182" t="e">
        <f>NA()</f>
        <v>#N/A</v>
      </c>
      <c r="O50" s="182">
        <f>IF(ISNUMBER('実質公債費比率（分子）の構造'!O$53),'実質公債費比率（分子）の構造'!O$53,NA())</f>
        <v>385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6312</v>
      </c>
      <c r="E56" s="181"/>
      <c r="F56" s="181"/>
      <c r="G56" s="181">
        <f>'将来負担比率（分子）の構造'!J$52</f>
        <v>6361</v>
      </c>
      <c r="H56" s="181"/>
      <c r="I56" s="181"/>
      <c r="J56" s="181">
        <f>'将来負担比率（分子）の構造'!K$52</f>
        <v>6446</v>
      </c>
      <c r="K56" s="181"/>
      <c r="L56" s="181"/>
      <c r="M56" s="181">
        <f>'将来負担比率（分子）の構造'!L$52</f>
        <v>6407</v>
      </c>
      <c r="N56" s="181"/>
      <c r="O56" s="181"/>
      <c r="P56" s="181">
        <f>'将来負担比率（分子）の構造'!M$52</f>
        <v>6552</v>
      </c>
    </row>
    <row r="57" spans="1:16" x14ac:dyDescent="0.15">
      <c r="A57" s="181" t="s">
        <v>42</v>
      </c>
      <c r="B57" s="181"/>
      <c r="C57" s="181"/>
      <c r="D57" s="181">
        <f>'将来負担比率（分子）の構造'!I$51</f>
        <v>14</v>
      </c>
      <c r="E57" s="181"/>
      <c r="F57" s="181"/>
      <c r="G57" s="181">
        <f>'将来負担比率（分子）の構造'!J$51</f>
        <v>11</v>
      </c>
      <c r="H57" s="181"/>
      <c r="I57" s="181"/>
      <c r="J57" s="181">
        <f>'将来負担比率（分子）の構造'!K$51</f>
        <v>9</v>
      </c>
      <c r="K57" s="181"/>
      <c r="L57" s="181"/>
      <c r="M57" s="181">
        <f>'将来負担比率（分子）の構造'!L$51</f>
        <v>7</v>
      </c>
      <c r="N57" s="181"/>
      <c r="O57" s="181"/>
      <c r="P57" s="181">
        <f>'将来負担比率（分子）の構造'!M$51</f>
        <v>5</v>
      </c>
    </row>
    <row r="58" spans="1:16" x14ac:dyDescent="0.15">
      <c r="A58" s="181" t="s">
        <v>41</v>
      </c>
      <c r="B58" s="181"/>
      <c r="C58" s="181"/>
      <c r="D58" s="181">
        <f>'将来負担比率（分子）の構造'!I$50</f>
        <v>1196</v>
      </c>
      <c r="E58" s="181"/>
      <c r="F58" s="181"/>
      <c r="G58" s="181">
        <f>'将来負担比率（分子）の構造'!J$50</f>
        <v>1706</v>
      </c>
      <c r="H58" s="181"/>
      <c r="I58" s="181"/>
      <c r="J58" s="181">
        <f>'将来負担比率（分子）の構造'!K$50</f>
        <v>2516</v>
      </c>
      <c r="K58" s="181"/>
      <c r="L58" s="181"/>
      <c r="M58" s="181">
        <f>'将来負担比率（分子）の構造'!L$50</f>
        <v>10783</v>
      </c>
      <c r="N58" s="181"/>
      <c r="O58" s="181"/>
      <c r="P58" s="181">
        <f>'将来負担比率（分子）の構造'!M$50</f>
        <v>5785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2936</v>
      </c>
      <c r="C62" s="181"/>
      <c r="D62" s="181"/>
      <c r="E62" s="181">
        <f>'将来負担比率（分子）の構造'!J$45</f>
        <v>2792</v>
      </c>
      <c r="F62" s="181"/>
      <c r="G62" s="181"/>
      <c r="H62" s="181">
        <f>'将来負担比率（分子）の構造'!K$45</f>
        <v>2606</v>
      </c>
      <c r="I62" s="181"/>
      <c r="J62" s="181"/>
      <c r="K62" s="181">
        <f>'将来負担比率（分子）の構造'!L$45</f>
        <v>2501</v>
      </c>
      <c r="L62" s="181"/>
      <c r="M62" s="181"/>
      <c r="N62" s="181">
        <f>'将来負担比率（分子）の構造'!M$45</f>
        <v>2542</v>
      </c>
      <c r="O62" s="181"/>
      <c r="P62" s="181"/>
    </row>
    <row r="63" spans="1:16" x14ac:dyDescent="0.15">
      <c r="A63" s="181" t="s">
        <v>34</v>
      </c>
      <c r="B63" s="181">
        <f>'将来負担比率（分子）の構造'!I$44</f>
        <v>242</v>
      </c>
      <c r="C63" s="181"/>
      <c r="D63" s="181"/>
      <c r="E63" s="181">
        <f>'将来負担比率（分子）の構造'!J$44</f>
        <v>223</v>
      </c>
      <c r="F63" s="181"/>
      <c r="G63" s="181"/>
      <c r="H63" s="181">
        <f>'将来負担比率（分子）の構造'!K$44</f>
        <v>420</v>
      </c>
      <c r="I63" s="181"/>
      <c r="J63" s="181"/>
      <c r="K63" s="181">
        <f>'将来負担比率（分子）の構造'!L$44</f>
        <v>388</v>
      </c>
      <c r="L63" s="181"/>
      <c r="M63" s="181"/>
      <c r="N63" s="181">
        <f>'将来負担比率（分子）の構造'!M$44</f>
        <v>368</v>
      </c>
      <c r="O63" s="181"/>
      <c r="P63" s="181"/>
    </row>
    <row r="64" spans="1:16" x14ac:dyDescent="0.15">
      <c r="A64" s="181" t="s">
        <v>33</v>
      </c>
      <c r="B64" s="181">
        <f>'将来負担比率（分子）の構造'!I$43</f>
        <v>554</v>
      </c>
      <c r="C64" s="181"/>
      <c r="D64" s="181"/>
      <c r="E64" s="181">
        <f>'将来負担比率（分子）の構造'!J$43</f>
        <v>565</v>
      </c>
      <c r="F64" s="181"/>
      <c r="G64" s="181"/>
      <c r="H64" s="181">
        <f>'将来負担比率（分子）の構造'!K$43</f>
        <v>632</v>
      </c>
      <c r="I64" s="181"/>
      <c r="J64" s="181"/>
      <c r="K64" s="181">
        <f>'将来負担比率（分子）の構造'!L$43</f>
        <v>593</v>
      </c>
      <c r="L64" s="181"/>
      <c r="M64" s="181"/>
      <c r="N64" s="181">
        <f>'将来負担比率（分子）の構造'!M$43</f>
        <v>152</v>
      </c>
      <c r="O64" s="181"/>
      <c r="P64" s="181"/>
    </row>
    <row r="65" spans="1:16" x14ac:dyDescent="0.15">
      <c r="A65" s="181" t="s">
        <v>32</v>
      </c>
      <c r="B65" s="181" t="str">
        <f>'将来負担比率（分子）の構造'!I$42</f>
        <v>-</v>
      </c>
      <c r="C65" s="181"/>
      <c r="D65" s="181"/>
      <c r="E65" s="181" t="str">
        <f>'将来負担比率（分子）の構造'!J$42</f>
        <v>-</v>
      </c>
      <c r="F65" s="181"/>
      <c r="G65" s="181"/>
      <c r="H65" s="181">
        <f>'将来負担比率（分子）の構造'!K$42</f>
        <v>425</v>
      </c>
      <c r="I65" s="181"/>
      <c r="J65" s="181"/>
      <c r="K65" s="181">
        <f>'将来負担比率（分子）の構造'!L$42</f>
        <v>340</v>
      </c>
      <c r="L65" s="181"/>
      <c r="M65" s="181"/>
      <c r="N65" s="181" t="str">
        <f>'将来負担比率（分子）の構造'!M$42</f>
        <v>-</v>
      </c>
      <c r="O65" s="181"/>
      <c r="P65" s="181"/>
    </row>
    <row r="66" spans="1:16" x14ac:dyDescent="0.15">
      <c r="A66" s="181" t="s">
        <v>31</v>
      </c>
      <c r="B66" s="181">
        <f>'将来負担比率（分子）の構造'!I$41</f>
        <v>8228</v>
      </c>
      <c r="C66" s="181"/>
      <c r="D66" s="181"/>
      <c r="E66" s="181">
        <f>'将来負担比率（分子）の構造'!J$41</f>
        <v>8155</v>
      </c>
      <c r="F66" s="181"/>
      <c r="G66" s="181"/>
      <c r="H66" s="181">
        <f>'将来負担比率（分子）の構造'!K$41</f>
        <v>8154</v>
      </c>
      <c r="I66" s="181"/>
      <c r="J66" s="181"/>
      <c r="K66" s="181">
        <f>'将来負担比率（分子）の構造'!L$41</f>
        <v>8101</v>
      </c>
      <c r="L66" s="181"/>
      <c r="M66" s="181"/>
      <c r="N66" s="181">
        <f>'将来負担比率（分子）の構造'!M$41</f>
        <v>8432</v>
      </c>
      <c r="O66" s="181"/>
      <c r="P66" s="181"/>
    </row>
    <row r="67" spans="1:16" x14ac:dyDescent="0.15">
      <c r="A67" s="181" t="s">
        <v>75</v>
      </c>
      <c r="B67" s="181" t="e">
        <f>NA()</f>
        <v>#N/A</v>
      </c>
      <c r="C67" s="181">
        <f>IF(ISNUMBER('将来負担比率（分子）の構造'!I$53), IF('将来負担比率（分子）の構造'!I$53 &lt; 0, 0, '将来負担比率（分子）の構造'!I$53), NA())</f>
        <v>4438</v>
      </c>
      <c r="D67" s="181" t="e">
        <f>NA()</f>
        <v>#N/A</v>
      </c>
      <c r="E67" s="181" t="e">
        <f>NA()</f>
        <v>#N/A</v>
      </c>
      <c r="F67" s="181">
        <f>IF(ISNUMBER('将来負担比率（分子）の構造'!J$53), IF('将来負担比率（分子）の構造'!J$53 &lt; 0, 0, '将来負担比率（分子）の構造'!J$53), NA())</f>
        <v>3657</v>
      </c>
      <c r="G67" s="181" t="e">
        <f>NA()</f>
        <v>#N/A</v>
      </c>
      <c r="H67" s="181" t="e">
        <f>NA()</f>
        <v>#N/A</v>
      </c>
      <c r="I67" s="181">
        <f>IF(ISNUMBER('将来負担比率（分子）の構造'!K$53), IF('将来負担比率（分子）の構造'!K$53 &lt; 0, 0, '将来負担比率（分子）の構造'!K$53), NA())</f>
        <v>3266</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642</v>
      </c>
      <c r="C72" s="185">
        <f>基金残高に係る経年分析!G55</f>
        <v>752</v>
      </c>
      <c r="D72" s="185">
        <f>基金残高に係る経年分析!H55</f>
        <v>482</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1774</v>
      </c>
      <c r="C74" s="185">
        <f>基金残高に係る経年分析!G57</f>
        <v>9871</v>
      </c>
      <c r="D74" s="185">
        <f>基金残高に係る経年分析!H57</f>
        <v>5146</v>
      </c>
    </row>
  </sheetData>
  <sheetProtection algorithmName="SHA-512" hashValue="sP27mXg2RDSMVrg/1MnvmNaF/Hwwz5AG2Kksg8Rz2baAa4C0y7QUz12Jag8GCe3G0M0K3sjO72SpVX19U+H/nw==" saltValue="HJGpGettSbN9n9+6LBIzJ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4082665</v>
      </c>
      <c r="S5" s="734"/>
      <c r="T5" s="734"/>
      <c r="U5" s="734"/>
      <c r="V5" s="734"/>
      <c r="W5" s="734"/>
      <c r="X5" s="734"/>
      <c r="Y5" s="777"/>
      <c r="Z5" s="795">
        <v>21.9</v>
      </c>
      <c r="AA5" s="795"/>
      <c r="AB5" s="795"/>
      <c r="AC5" s="795"/>
      <c r="AD5" s="796">
        <v>4082665</v>
      </c>
      <c r="AE5" s="796"/>
      <c r="AF5" s="796"/>
      <c r="AG5" s="796"/>
      <c r="AH5" s="796"/>
      <c r="AI5" s="796"/>
      <c r="AJ5" s="796"/>
      <c r="AK5" s="796"/>
      <c r="AL5" s="778">
        <v>71</v>
      </c>
      <c r="AM5" s="749"/>
      <c r="AN5" s="749"/>
      <c r="AO5" s="779"/>
      <c r="AP5" s="744" t="s">
        <v>228</v>
      </c>
      <c r="AQ5" s="745"/>
      <c r="AR5" s="745"/>
      <c r="AS5" s="745"/>
      <c r="AT5" s="745"/>
      <c r="AU5" s="745"/>
      <c r="AV5" s="745"/>
      <c r="AW5" s="745"/>
      <c r="AX5" s="745"/>
      <c r="AY5" s="745"/>
      <c r="AZ5" s="745"/>
      <c r="BA5" s="745"/>
      <c r="BB5" s="745"/>
      <c r="BC5" s="745"/>
      <c r="BD5" s="745"/>
      <c r="BE5" s="745"/>
      <c r="BF5" s="746"/>
      <c r="BG5" s="678">
        <v>4070129</v>
      </c>
      <c r="BH5" s="679"/>
      <c r="BI5" s="679"/>
      <c r="BJ5" s="679"/>
      <c r="BK5" s="679"/>
      <c r="BL5" s="679"/>
      <c r="BM5" s="679"/>
      <c r="BN5" s="680"/>
      <c r="BO5" s="715">
        <v>99.7</v>
      </c>
      <c r="BP5" s="715"/>
      <c r="BQ5" s="715"/>
      <c r="BR5" s="715"/>
      <c r="BS5" s="716" t="s">
        <v>229</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221</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105857</v>
      </c>
      <c r="S6" s="679"/>
      <c r="T6" s="679"/>
      <c r="U6" s="679"/>
      <c r="V6" s="679"/>
      <c r="W6" s="679"/>
      <c r="X6" s="679"/>
      <c r="Y6" s="680"/>
      <c r="Z6" s="715">
        <v>0.6</v>
      </c>
      <c r="AA6" s="715"/>
      <c r="AB6" s="715"/>
      <c r="AC6" s="715"/>
      <c r="AD6" s="716">
        <v>105857</v>
      </c>
      <c r="AE6" s="716"/>
      <c r="AF6" s="716"/>
      <c r="AG6" s="716"/>
      <c r="AH6" s="716"/>
      <c r="AI6" s="716"/>
      <c r="AJ6" s="716"/>
      <c r="AK6" s="716"/>
      <c r="AL6" s="681">
        <v>1.8</v>
      </c>
      <c r="AM6" s="682"/>
      <c r="AN6" s="682"/>
      <c r="AO6" s="717"/>
      <c r="AP6" s="675" t="s">
        <v>234</v>
      </c>
      <c r="AQ6" s="676"/>
      <c r="AR6" s="676"/>
      <c r="AS6" s="676"/>
      <c r="AT6" s="676"/>
      <c r="AU6" s="676"/>
      <c r="AV6" s="676"/>
      <c r="AW6" s="676"/>
      <c r="AX6" s="676"/>
      <c r="AY6" s="676"/>
      <c r="AZ6" s="676"/>
      <c r="BA6" s="676"/>
      <c r="BB6" s="676"/>
      <c r="BC6" s="676"/>
      <c r="BD6" s="676"/>
      <c r="BE6" s="676"/>
      <c r="BF6" s="677"/>
      <c r="BG6" s="678">
        <v>4070129</v>
      </c>
      <c r="BH6" s="679"/>
      <c r="BI6" s="679"/>
      <c r="BJ6" s="679"/>
      <c r="BK6" s="679"/>
      <c r="BL6" s="679"/>
      <c r="BM6" s="679"/>
      <c r="BN6" s="680"/>
      <c r="BO6" s="715">
        <v>99.7</v>
      </c>
      <c r="BP6" s="715"/>
      <c r="BQ6" s="715"/>
      <c r="BR6" s="715"/>
      <c r="BS6" s="716" t="s">
        <v>176</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99457</v>
      </c>
      <c r="CS6" s="679"/>
      <c r="CT6" s="679"/>
      <c r="CU6" s="679"/>
      <c r="CV6" s="679"/>
      <c r="CW6" s="679"/>
      <c r="CX6" s="679"/>
      <c r="CY6" s="680"/>
      <c r="CZ6" s="778">
        <v>0.6</v>
      </c>
      <c r="DA6" s="749"/>
      <c r="DB6" s="749"/>
      <c r="DC6" s="781"/>
      <c r="DD6" s="684" t="s">
        <v>137</v>
      </c>
      <c r="DE6" s="679"/>
      <c r="DF6" s="679"/>
      <c r="DG6" s="679"/>
      <c r="DH6" s="679"/>
      <c r="DI6" s="679"/>
      <c r="DJ6" s="679"/>
      <c r="DK6" s="679"/>
      <c r="DL6" s="679"/>
      <c r="DM6" s="679"/>
      <c r="DN6" s="679"/>
      <c r="DO6" s="679"/>
      <c r="DP6" s="680"/>
      <c r="DQ6" s="684">
        <v>99457</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2617</v>
      </c>
      <c r="S7" s="679"/>
      <c r="T7" s="679"/>
      <c r="U7" s="679"/>
      <c r="V7" s="679"/>
      <c r="W7" s="679"/>
      <c r="X7" s="679"/>
      <c r="Y7" s="680"/>
      <c r="Z7" s="715">
        <v>0</v>
      </c>
      <c r="AA7" s="715"/>
      <c r="AB7" s="715"/>
      <c r="AC7" s="715"/>
      <c r="AD7" s="716">
        <v>2617</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1436380</v>
      </c>
      <c r="BH7" s="679"/>
      <c r="BI7" s="679"/>
      <c r="BJ7" s="679"/>
      <c r="BK7" s="679"/>
      <c r="BL7" s="679"/>
      <c r="BM7" s="679"/>
      <c r="BN7" s="680"/>
      <c r="BO7" s="715">
        <v>35.200000000000003</v>
      </c>
      <c r="BP7" s="715"/>
      <c r="BQ7" s="715"/>
      <c r="BR7" s="715"/>
      <c r="BS7" s="716" t="s">
        <v>176</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2659362</v>
      </c>
      <c r="CS7" s="679"/>
      <c r="CT7" s="679"/>
      <c r="CU7" s="679"/>
      <c r="CV7" s="679"/>
      <c r="CW7" s="679"/>
      <c r="CX7" s="679"/>
      <c r="CY7" s="680"/>
      <c r="CZ7" s="715">
        <v>15.6</v>
      </c>
      <c r="DA7" s="715"/>
      <c r="DB7" s="715"/>
      <c r="DC7" s="715"/>
      <c r="DD7" s="684">
        <v>200406</v>
      </c>
      <c r="DE7" s="679"/>
      <c r="DF7" s="679"/>
      <c r="DG7" s="679"/>
      <c r="DH7" s="679"/>
      <c r="DI7" s="679"/>
      <c r="DJ7" s="679"/>
      <c r="DK7" s="679"/>
      <c r="DL7" s="679"/>
      <c r="DM7" s="679"/>
      <c r="DN7" s="679"/>
      <c r="DO7" s="679"/>
      <c r="DP7" s="680"/>
      <c r="DQ7" s="684">
        <v>2092138</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12148</v>
      </c>
      <c r="S8" s="679"/>
      <c r="T8" s="679"/>
      <c r="U8" s="679"/>
      <c r="V8" s="679"/>
      <c r="W8" s="679"/>
      <c r="X8" s="679"/>
      <c r="Y8" s="680"/>
      <c r="Z8" s="715">
        <v>0.1</v>
      </c>
      <c r="AA8" s="715"/>
      <c r="AB8" s="715"/>
      <c r="AC8" s="715"/>
      <c r="AD8" s="716">
        <v>12148</v>
      </c>
      <c r="AE8" s="716"/>
      <c r="AF8" s="716"/>
      <c r="AG8" s="716"/>
      <c r="AH8" s="716"/>
      <c r="AI8" s="716"/>
      <c r="AJ8" s="716"/>
      <c r="AK8" s="716"/>
      <c r="AL8" s="681">
        <v>0.2</v>
      </c>
      <c r="AM8" s="682"/>
      <c r="AN8" s="682"/>
      <c r="AO8" s="717"/>
      <c r="AP8" s="675" t="s">
        <v>240</v>
      </c>
      <c r="AQ8" s="676"/>
      <c r="AR8" s="676"/>
      <c r="AS8" s="676"/>
      <c r="AT8" s="676"/>
      <c r="AU8" s="676"/>
      <c r="AV8" s="676"/>
      <c r="AW8" s="676"/>
      <c r="AX8" s="676"/>
      <c r="AY8" s="676"/>
      <c r="AZ8" s="676"/>
      <c r="BA8" s="676"/>
      <c r="BB8" s="676"/>
      <c r="BC8" s="676"/>
      <c r="BD8" s="676"/>
      <c r="BE8" s="676"/>
      <c r="BF8" s="677"/>
      <c r="BG8" s="678">
        <v>39069</v>
      </c>
      <c r="BH8" s="679"/>
      <c r="BI8" s="679"/>
      <c r="BJ8" s="679"/>
      <c r="BK8" s="679"/>
      <c r="BL8" s="679"/>
      <c r="BM8" s="679"/>
      <c r="BN8" s="680"/>
      <c r="BO8" s="715">
        <v>1</v>
      </c>
      <c r="BP8" s="715"/>
      <c r="BQ8" s="715"/>
      <c r="BR8" s="715"/>
      <c r="BS8" s="684" t="s">
        <v>229</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2649662</v>
      </c>
      <c r="CS8" s="679"/>
      <c r="CT8" s="679"/>
      <c r="CU8" s="679"/>
      <c r="CV8" s="679"/>
      <c r="CW8" s="679"/>
      <c r="CX8" s="679"/>
      <c r="CY8" s="680"/>
      <c r="CZ8" s="715">
        <v>15.5</v>
      </c>
      <c r="DA8" s="715"/>
      <c r="DB8" s="715"/>
      <c r="DC8" s="715"/>
      <c r="DD8" s="684">
        <v>575916</v>
      </c>
      <c r="DE8" s="679"/>
      <c r="DF8" s="679"/>
      <c r="DG8" s="679"/>
      <c r="DH8" s="679"/>
      <c r="DI8" s="679"/>
      <c r="DJ8" s="679"/>
      <c r="DK8" s="679"/>
      <c r="DL8" s="679"/>
      <c r="DM8" s="679"/>
      <c r="DN8" s="679"/>
      <c r="DO8" s="679"/>
      <c r="DP8" s="680"/>
      <c r="DQ8" s="684">
        <v>1303931</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8163</v>
      </c>
      <c r="S9" s="679"/>
      <c r="T9" s="679"/>
      <c r="U9" s="679"/>
      <c r="V9" s="679"/>
      <c r="W9" s="679"/>
      <c r="X9" s="679"/>
      <c r="Y9" s="680"/>
      <c r="Z9" s="715">
        <v>0</v>
      </c>
      <c r="AA9" s="715"/>
      <c r="AB9" s="715"/>
      <c r="AC9" s="715"/>
      <c r="AD9" s="716">
        <v>8163</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1059490</v>
      </c>
      <c r="BH9" s="679"/>
      <c r="BI9" s="679"/>
      <c r="BJ9" s="679"/>
      <c r="BK9" s="679"/>
      <c r="BL9" s="679"/>
      <c r="BM9" s="679"/>
      <c r="BN9" s="680"/>
      <c r="BO9" s="715">
        <v>26</v>
      </c>
      <c r="BP9" s="715"/>
      <c r="BQ9" s="715"/>
      <c r="BR9" s="715"/>
      <c r="BS9" s="684" t="s">
        <v>229</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747147</v>
      </c>
      <c r="CS9" s="679"/>
      <c r="CT9" s="679"/>
      <c r="CU9" s="679"/>
      <c r="CV9" s="679"/>
      <c r="CW9" s="679"/>
      <c r="CX9" s="679"/>
      <c r="CY9" s="680"/>
      <c r="CZ9" s="715">
        <v>4.4000000000000004</v>
      </c>
      <c r="DA9" s="715"/>
      <c r="DB9" s="715"/>
      <c r="DC9" s="715"/>
      <c r="DD9" s="684">
        <v>18096</v>
      </c>
      <c r="DE9" s="679"/>
      <c r="DF9" s="679"/>
      <c r="DG9" s="679"/>
      <c r="DH9" s="679"/>
      <c r="DI9" s="679"/>
      <c r="DJ9" s="679"/>
      <c r="DK9" s="679"/>
      <c r="DL9" s="679"/>
      <c r="DM9" s="679"/>
      <c r="DN9" s="679"/>
      <c r="DO9" s="679"/>
      <c r="DP9" s="680"/>
      <c r="DQ9" s="684">
        <v>610175</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229</v>
      </c>
      <c r="AA10" s="715"/>
      <c r="AB10" s="715"/>
      <c r="AC10" s="715"/>
      <c r="AD10" s="716" t="s">
        <v>229</v>
      </c>
      <c r="AE10" s="716"/>
      <c r="AF10" s="716"/>
      <c r="AG10" s="716"/>
      <c r="AH10" s="716"/>
      <c r="AI10" s="716"/>
      <c r="AJ10" s="716"/>
      <c r="AK10" s="716"/>
      <c r="AL10" s="681" t="s">
        <v>229</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61576</v>
      </c>
      <c r="BH10" s="679"/>
      <c r="BI10" s="679"/>
      <c r="BJ10" s="679"/>
      <c r="BK10" s="679"/>
      <c r="BL10" s="679"/>
      <c r="BM10" s="679"/>
      <c r="BN10" s="680"/>
      <c r="BO10" s="715">
        <v>1.5</v>
      </c>
      <c r="BP10" s="715"/>
      <c r="BQ10" s="715"/>
      <c r="BR10" s="715"/>
      <c r="BS10" s="684" t="s">
        <v>137</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15702</v>
      </c>
      <c r="CS10" s="679"/>
      <c r="CT10" s="679"/>
      <c r="CU10" s="679"/>
      <c r="CV10" s="679"/>
      <c r="CW10" s="679"/>
      <c r="CX10" s="679"/>
      <c r="CY10" s="680"/>
      <c r="CZ10" s="715">
        <v>0.1</v>
      </c>
      <c r="DA10" s="715"/>
      <c r="DB10" s="715"/>
      <c r="DC10" s="715"/>
      <c r="DD10" s="684" t="s">
        <v>229</v>
      </c>
      <c r="DE10" s="679"/>
      <c r="DF10" s="679"/>
      <c r="DG10" s="679"/>
      <c r="DH10" s="679"/>
      <c r="DI10" s="679"/>
      <c r="DJ10" s="679"/>
      <c r="DK10" s="679"/>
      <c r="DL10" s="679"/>
      <c r="DM10" s="679"/>
      <c r="DN10" s="679"/>
      <c r="DO10" s="679"/>
      <c r="DP10" s="680"/>
      <c r="DQ10" s="684">
        <v>7984</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371671</v>
      </c>
      <c r="S11" s="679"/>
      <c r="T11" s="679"/>
      <c r="U11" s="679"/>
      <c r="V11" s="679"/>
      <c r="W11" s="679"/>
      <c r="X11" s="679"/>
      <c r="Y11" s="680"/>
      <c r="Z11" s="681">
        <v>2</v>
      </c>
      <c r="AA11" s="682"/>
      <c r="AB11" s="682"/>
      <c r="AC11" s="683"/>
      <c r="AD11" s="684">
        <v>371671</v>
      </c>
      <c r="AE11" s="679"/>
      <c r="AF11" s="679"/>
      <c r="AG11" s="679"/>
      <c r="AH11" s="679"/>
      <c r="AI11" s="679"/>
      <c r="AJ11" s="679"/>
      <c r="AK11" s="680"/>
      <c r="AL11" s="681">
        <v>6.5</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276245</v>
      </c>
      <c r="BH11" s="679"/>
      <c r="BI11" s="679"/>
      <c r="BJ11" s="679"/>
      <c r="BK11" s="679"/>
      <c r="BL11" s="679"/>
      <c r="BM11" s="679"/>
      <c r="BN11" s="680"/>
      <c r="BO11" s="715">
        <v>6.8</v>
      </c>
      <c r="BP11" s="715"/>
      <c r="BQ11" s="715"/>
      <c r="BR11" s="715"/>
      <c r="BS11" s="684" t="s">
        <v>229</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375597</v>
      </c>
      <c r="CS11" s="679"/>
      <c r="CT11" s="679"/>
      <c r="CU11" s="679"/>
      <c r="CV11" s="679"/>
      <c r="CW11" s="679"/>
      <c r="CX11" s="679"/>
      <c r="CY11" s="680"/>
      <c r="CZ11" s="715">
        <v>2.2000000000000002</v>
      </c>
      <c r="DA11" s="715"/>
      <c r="DB11" s="715"/>
      <c r="DC11" s="715"/>
      <c r="DD11" s="684">
        <v>246724</v>
      </c>
      <c r="DE11" s="679"/>
      <c r="DF11" s="679"/>
      <c r="DG11" s="679"/>
      <c r="DH11" s="679"/>
      <c r="DI11" s="679"/>
      <c r="DJ11" s="679"/>
      <c r="DK11" s="679"/>
      <c r="DL11" s="679"/>
      <c r="DM11" s="679"/>
      <c r="DN11" s="679"/>
      <c r="DO11" s="679"/>
      <c r="DP11" s="680"/>
      <c r="DQ11" s="684">
        <v>182563</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200808</v>
      </c>
      <c r="S12" s="679"/>
      <c r="T12" s="679"/>
      <c r="U12" s="679"/>
      <c r="V12" s="679"/>
      <c r="W12" s="679"/>
      <c r="X12" s="679"/>
      <c r="Y12" s="680"/>
      <c r="Z12" s="715">
        <v>1.1000000000000001</v>
      </c>
      <c r="AA12" s="715"/>
      <c r="AB12" s="715"/>
      <c r="AC12" s="715"/>
      <c r="AD12" s="716">
        <v>200808</v>
      </c>
      <c r="AE12" s="716"/>
      <c r="AF12" s="716"/>
      <c r="AG12" s="716"/>
      <c r="AH12" s="716"/>
      <c r="AI12" s="716"/>
      <c r="AJ12" s="716"/>
      <c r="AK12" s="716"/>
      <c r="AL12" s="681">
        <v>3.5</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2435287</v>
      </c>
      <c r="BH12" s="679"/>
      <c r="BI12" s="679"/>
      <c r="BJ12" s="679"/>
      <c r="BK12" s="679"/>
      <c r="BL12" s="679"/>
      <c r="BM12" s="679"/>
      <c r="BN12" s="680"/>
      <c r="BO12" s="715">
        <v>59.6</v>
      </c>
      <c r="BP12" s="715"/>
      <c r="BQ12" s="715"/>
      <c r="BR12" s="715"/>
      <c r="BS12" s="684" t="s">
        <v>229</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2592112</v>
      </c>
      <c r="CS12" s="679"/>
      <c r="CT12" s="679"/>
      <c r="CU12" s="679"/>
      <c r="CV12" s="679"/>
      <c r="CW12" s="679"/>
      <c r="CX12" s="679"/>
      <c r="CY12" s="680"/>
      <c r="CZ12" s="715">
        <v>15.2</v>
      </c>
      <c r="DA12" s="715"/>
      <c r="DB12" s="715"/>
      <c r="DC12" s="715"/>
      <c r="DD12" s="684">
        <v>63214</v>
      </c>
      <c r="DE12" s="679"/>
      <c r="DF12" s="679"/>
      <c r="DG12" s="679"/>
      <c r="DH12" s="679"/>
      <c r="DI12" s="679"/>
      <c r="DJ12" s="679"/>
      <c r="DK12" s="679"/>
      <c r="DL12" s="679"/>
      <c r="DM12" s="679"/>
      <c r="DN12" s="679"/>
      <c r="DO12" s="679"/>
      <c r="DP12" s="680"/>
      <c r="DQ12" s="684">
        <v>350801</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176</v>
      </c>
      <c r="AA13" s="715"/>
      <c r="AB13" s="715"/>
      <c r="AC13" s="715"/>
      <c r="AD13" s="716" t="s">
        <v>229</v>
      </c>
      <c r="AE13" s="716"/>
      <c r="AF13" s="716"/>
      <c r="AG13" s="716"/>
      <c r="AH13" s="716"/>
      <c r="AI13" s="716"/>
      <c r="AJ13" s="716"/>
      <c r="AK13" s="716"/>
      <c r="AL13" s="681" t="s">
        <v>137</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2422587</v>
      </c>
      <c r="BH13" s="679"/>
      <c r="BI13" s="679"/>
      <c r="BJ13" s="679"/>
      <c r="BK13" s="679"/>
      <c r="BL13" s="679"/>
      <c r="BM13" s="679"/>
      <c r="BN13" s="680"/>
      <c r="BO13" s="715">
        <v>59.3</v>
      </c>
      <c r="BP13" s="715"/>
      <c r="BQ13" s="715"/>
      <c r="BR13" s="715"/>
      <c r="BS13" s="684" t="s">
        <v>137</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4015301</v>
      </c>
      <c r="CS13" s="679"/>
      <c r="CT13" s="679"/>
      <c r="CU13" s="679"/>
      <c r="CV13" s="679"/>
      <c r="CW13" s="679"/>
      <c r="CX13" s="679"/>
      <c r="CY13" s="680"/>
      <c r="CZ13" s="715">
        <v>23.6</v>
      </c>
      <c r="DA13" s="715"/>
      <c r="DB13" s="715"/>
      <c r="DC13" s="715"/>
      <c r="DD13" s="684">
        <v>2757672</v>
      </c>
      <c r="DE13" s="679"/>
      <c r="DF13" s="679"/>
      <c r="DG13" s="679"/>
      <c r="DH13" s="679"/>
      <c r="DI13" s="679"/>
      <c r="DJ13" s="679"/>
      <c r="DK13" s="679"/>
      <c r="DL13" s="679"/>
      <c r="DM13" s="679"/>
      <c r="DN13" s="679"/>
      <c r="DO13" s="679"/>
      <c r="DP13" s="680"/>
      <c r="DQ13" s="684">
        <v>1576492</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20044</v>
      </c>
      <c r="S14" s="679"/>
      <c r="T14" s="679"/>
      <c r="U14" s="679"/>
      <c r="V14" s="679"/>
      <c r="W14" s="679"/>
      <c r="X14" s="679"/>
      <c r="Y14" s="680"/>
      <c r="Z14" s="715">
        <v>0.1</v>
      </c>
      <c r="AA14" s="715"/>
      <c r="AB14" s="715"/>
      <c r="AC14" s="715"/>
      <c r="AD14" s="716">
        <v>20044</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56716</v>
      </c>
      <c r="BH14" s="679"/>
      <c r="BI14" s="679"/>
      <c r="BJ14" s="679"/>
      <c r="BK14" s="679"/>
      <c r="BL14" s="679"/>
      <c r="BM14" s="679"/>
      <c r="BN14" s="680"/>
      <c r="BO14" s="715">
        <v>1.4</v>
      </c>
      <c r="BP14" s="715"/>
      <c r="BQ14" s="715"/>
      <c r="BR14" s="715"/>
      <c r="BS14" s="684" t="s">
        <v>229</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471191</v>
      </c>
      <c r="CS14" s="679"/>
      <c r="CT14" s="679"/>
      <c r="CU14" s="679"/>
      <c r="CV14" s="679"/>
      <c r="CW14" s="679"/>
      <c r="CX14" s="679"/>
      <c r="CY14" s="680"/>
      <c r="CZ14" s="715">
        <v>2.8</v>
      </c>
      <c r="DA14" s="715"/>
      <c r="DB14" s="715"/>
      <c r="DC14" s="715"/>
      <c r="DD14" s="684">
        <v>66024</v>
      </c>
      <c r="DE14" s="679"/>
      <c r="DF14" s="679"/>
      <c r="DG14" s="679"/>
      <c r="DH14" s="679"/>
      <c r="DI14" s="679"/>
      <c r="DJ14" s="679"/>
      <c r="DK14" s="679"/>
      <c r="DL14" s="679"/>
      <c r="DM14" s="679"/>
      <c r="DN14" s="679"/>
      <c r="DO14" s="679"/>
      <c r="DP14" s="680"/>
      <c r="DQ14" s="684">
        <v>395899</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229</v>
      </c>
      <c r="S15" s="679"/>
      <c r="T15" s="679"/>
      <c r="U15" s="679"/>
      <c r="V15" s="679"/>
      <c r="W15" s="679"/>
      <c r="X15" s="679"/>
      <c r="Y15" s="680"/>
      <c r="Z15" s="715" t="s">
        <v>176</v>
      </c>
      <c r="AA15" s="715"/>
      <c r="AB15" s="715"/>
      <c r="AC15" s="715"/>
      <c r="AD15" s="716" t="s">
        <v>137</v>
      </c>
      <c r="AE15" s="716"/>
      <c r="AF15" s="716"/>
      <c r="AG15" s="716"/>
      <c r="AH15" s="716"/>
      <c r="AI15" s="716"/>
      <c r="AJ15" s="716"/>
      <c r="AK15" s="716"/>
      <c r="AL15" s="681" t="s">
        <v>229</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141746</v>
      </c>
      <c r="BH15" s="679"/>
      <c r="BI15" s="679"/>
      <c r="BJ15" s="679"/>
      <c r="BK15" s="679"/>
      <c r="BL15" s="679"/>
      <c r="BM15" s="679"/>
      <c r="BN15" s="680"/>
      <c r="BO15" s="715">
        <v>3.5</v>
      </c>
      <c r="BP15" s="715"/>
      <c r="BQ15" s="715"/>
      <c r="BR15" s="715"/>
      <c r="BS15" s="684" t="s">
        <v>229</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2142987</v>
      </c>
      <c r="CS15" s="679"/>
      <c r="CT15" s="679"/>
      <c r="CU15" s="679"/>
      <c r="CV15" s="679"/>
      <c r="CW15" s="679"/>
      <c r="CX15" s="679"/>
      <c r="CY15" s="680"/>
      <c r="CZ15" s="715">
        <v>12.6</v>
      </c>
      <c r="DA15" s="715"/>
      <c r="DB15" s="715"/>
      <c r="DC15" s="715"/>
      <c r="DD15" s="684">
        <v>988555</v>
      </c>
      <c r="DE15" s="679"/>
      <c r="DF15" s="679"/>
      <c r="DG15" s="679"/>
      <c r="DH15" s="679"/>
      <c r="DI15" s="679"/>
      <c r="DJ15" s="679"/>
      <c r="DK15" s="679"/>
      <c r="DL15" s="679"/>
      <c r="DM15" s="679"/>
      <c r="DN15" s="679"/>
      <c r="DO15" s="679"/>
      <c r="DP15" s="680"/>
      <c r="DQ15" s="684">
        <v>1009117</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5740</v>
      </c>
      <c r="S16" s="679"/>
      <c r="T16" s="679"/>
      <c r="U16" s="679"/>
      <c r="V16" s="679"/>
      <c r="W16" s="679"/>
      <c r="X16" s="679"/>
      <c r="Y16" s="680"/>
      <c r="Z16" s="715">
        <v>0</v>
      </c>
      <c r="AA16" s="715"/>
      <c r="AB16" s="715"/>
      <c r="AC16" s="715"/>
      <c r="AD16" s="716">
        <v>5740</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229</v>
      </c>
      <c r="BH16" s="679"/>
      <c r="BI16" s="679"/>
      <c r="BJ16" s="679"/>
      <c r="BK16" s="679"/>
      <c r="BL16" s="679"/>
      <c r="BM16" s="679"/>
      <c r="BN16" s="680"/>
      <c r="BO16" s="715" t="s">
        <v>176</v>
      </c>
      <c r="BP16" s="715"/>
      <c r="BQ16" s="715"/>
      <c r="BR16" s="715"/>
      <c r="BS16" s="684" t="s">
        <v>229</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403613</v>
      </c>
      <c r="CS16" s="679"/>
      <c r="CT16" s="679"/>
      <c r="CU16" s="679"/>
      <c r="CV16" s="679"/>
      <c r="CW16" s="679"/>
      <c r="CX16" s="679"/>
      <c r="CY16" s="680"/>
      <c r="CZ16" s="715">
        <v>2.4</v>
      </c>
      <c r="DA16" s="715"/>
      <c r="DB16" s="715"/>
      <c r="DC16" s="715"/>
      <c r="DD16" s="684" t="s">
        <v>176</v>
      </c>
      <c r="DE16" s="679"/>
      <c r="DF16" s="679"/>
      <c r="DG16" s="679"/>
      <c r="DH16" s="679"/>
      <c r="DI16" s="679"/>
      <c r="DJ16" s="679"/>
      <c r="DK16" s="679"/>
      <c r="DL16" s="679"/>
      <c r="DM16" s="679"/>
      <c r="DN16" s="679"/>
      <c r="DO16" s="679"/>
      <c r="DP16" s="680"/>
      <c r="DQ16" s="684">
        <v>219890</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82324</v>
      </c>
      <c r="S17" s="679"/>
      <c r="T17" s="679"/>
      <c r="U17" s="679"/>
      <c r="V17" s="679"/>
      <c r="W17" s="679"/>
      <c r="X17" s="679"/>
      <c r="Y17" s="680"/>
      <c r="Z17" s="715">
        <v>0.4</v>
      </c>
      <c r="AA17" s="715"/>
      <c r="AB17" s="715"/>
      <c r="AC17" s="715"/>
      <c r="AD17" s="716">
        <v>82324</v>
      </c>
      <c r="AE17" s="716"/>
      <c r="AF17" s="716"/>
      <c r="AG17" s="716"/>
      <c r="AH17" s="716"/>
      <c r="AI17" s="716"/>
      <c r="AJ17" s="716"/>
      <c r="AK17" s="716"/>
      <c r="AL17" s="681">
        <v>1.4</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715" t="s">
        <v>176</v>
      </c>
      <c r="BP17" s="715"/>
      <c r="BQ17" s="715"/>
      <c r="BR17" s="715"/>
      <c r="BS17" s="684" t="s">
        <v>229</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873254</v>
      </c>
      <c r="CS17" s="679"/>
      <c r="CT17" s="679"/>
      <c r="CU17" s="679"/>
      <c r="CV17" s="679"/>
      <c r="CW17" s="679"/>
      <c r="CX17" s="679"/>
      <c r="CY17" s="680"/>
      <c r="CZ17" s="715">
        <v>5.0999999999999996</v>
      </c>
      <c r="DA17" s="715"/>
      <c r="DB17" s="715"/>
      <c r="DC17" s="715"/>
      <c r="DD17" s="684" t="s">
        <v>176</v>
      </c>
      <c r="DE17" s="679"/>
      <c r="DF17" s="679"/>
      <c r="DG17" s="679"/>
      <c r="DH17" s="679"/>
      <c r="DI17" s="679"/>
      <c r="DJ17" s="679"/>
      <c r="DK17" s="679"/>
      <c r="DL17" s="679"/>
      <c r="DM17" s="679"/>
      <c r="DN17" s="679"/>
      <c r="DO17" s="679"/>
      <c r="DP17" s="680"/>
      <c r="DQ17" s="684">
        <v>871374</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14254</v>
      </c>
      <c r="S18" s="679"/>
      <c r="T18" s="679"/>
      <c r="U18" s="679"/>
      <c r="V18" s="679"/>
      <c r="W18" s="679"/>
      <c r="X18" s="679"/>
      <c r="Y18" s="680"/>
      <c r="Z18" s="715">
        <v>0.1</v>
      </c>
      <c r="AA18" s="715"/>
      <c r="AB18" s="715"/>
      <c r="AC18" s="715"/>
      <c r="AD18" s="716">
        <v>14254</v>
      </c>
      <c r="AE18" s="716"/>
      <c r="AF18" s="716"/>
      <c r="AG18" s="716"/>
      <c r="AH18" s="716"/>
      <c r="AI18" s="716"/>
      <c r="AJ18" s="716"/>
      <c r="AK18" s="716"/>
      <c r="AL18" s="681">
        <v>0.2</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176</v>
      </c>
      <c r="BH18" s="679"/>
      <c r="BI18" s="679"/>
      <c r="BJ18" s="679"/>
      <c r="BK18" s="679"/>
      <c r="BL18" s="679"/>
      <c r="BM18" s="679"/>
      <c r="BN18" s="680"/>
      <c r="BO18" s="715" t="s">
        <v>137</v>
      </c>
      <c r="BP18" s="715"/>
      <c r="BQ18" s="715"/>
      <c r="BR18" s="715"/>
      <c r="BS18" s="684" t="s">
        <v>229</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229</v>
      </c>
      <c r="CS18" s="679"/>
      <c r="CT18" s="679"/>
      <c r="CU18" s="679"/>
      <c r="CV18" s="679"/>
      <c r="CW18" s="679"/>
      <c r="CX18" s="679"/>
      <c r="CY18" s="680"/>
      <c r="CZ18" s="715" t="s">
        <v>229</v>
      </c>
      <c r="DA18" s="715"/>
      <c r="DB18" s="715"/>
      <c r="DC18" s="715"/>
      <c r="DD18" s="684" t="s">
        <v>137</v>
      </c>
      <c r="DE18" s="679"/>
      <c r="DF18" s="679"/>
      <c r="DG18" s="679"/>
      <c r="DH18" s="679"/>
      <c r="DI18" s="679"/>
      <c r="DJ18" s="679"/>
      <c r="DK18" s="679"/>
      <c r="DL18" s="679"/>
      <c r="DM18" s="679"/>
      <c r="DN18" s="679"/>
      <c r="DO18" s="679"/>
      <c r="DP18" s="680"/>
      <c r="DQ18" s="684" t="s">
        <v>176</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3125</v>
      </c>
      <c r="S19" s="679"/>
      <c r="T19" s="679"/>
      <c r="U19" s="679"/>
      <c r="V19" s="679"/>
      <c r="W19" s="679"/>
      <c r="X19" s="679"/>
      <c r="Y19" s="680"/>
      <c r="Z19" s="715">
        <v>0</v>
      </c>
      <c r="AA19" s="715"/>
      <c r="AB19" s="715"/>
      <c r="AC19" s="715"/>
      <c r="AD19" s="716">
        <v>3125</v>
      </c>
      <c r="AE19" s="716"/>
      <c r="AF19" s="716"/>
      <c r="AG19" s="716"/>
      <c r="AH19" s="716"/>
      <c r="AI19" s="716"/>
      <c r="AJ19" s="716"/>
      <c r="AK19" s="716"/>
      <c r="AL19" s="681">
        <v>0.1</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12536</v>
      </c>
      <c r="BH19" s="679"/>
      <c r="BI19" s="679"/>
      <c r="BJ19" s="679"/>
      <c r="BK19" s="679"/>
      <c r="BL19" s="679"/>
      <c r="BM19" s="679"/>
      <c r="BN19" s="680"/>
      <c r="BO19" s="715">
        <v>0.3</v>
      </c>
      <c r="BP19" s="715"/>
      <c r="BQ19" s="715"/>
      <c r="BR19" s="715"/>
      <c r="BS19" s="684" t="s">
        <v>229</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229</v>
      </c>
      <c r="CS19" s="679"/>
      <c r="CT19" s="679"/>
      <c r="CU19" s="679"/>
      <c r="CV19" s="679"/>
      <c r="CW19" s="679"/>
      <c r="CX19" s="679"/>
      <c r="CY19" s="680"/>
      <c r="CZ19" s="715" t="s">
        <v>137</v>
      </c>
      <c r="DA19" s="715"/>
      <c r="DB19" s="715"/>
      <c r="DC19" s="715"/>
      <c r="DD19" s="684" t="s">
        <v>229</v>
      </c>
      <c r="DE19" s="679"/>
      <c r="DF19" s="679"/>
      <c r="DG19" s="679"/>
      <c r="DH19" s="679"/>
      <c r="DI19" s="679"/>
      <c r="DJ19" s="679"/>
      <c r="DK19" s="679"/>
      <c r="DL19" s="679"/>
      <c r="DM19" s="679"/>
      <c r="DN19" s="679"/>
      <c r="DO19" s="679"/>
      <c r="DP19" s="680"/>
      <c r="DQ19" s="684" t="s">
        <v>176</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531</v>
      </c>
      <c r="S20" s="679"/>
      <c r="T20" s="679"/>
      <c r="U20" s="679"/>
      <c r="V20" s="679"/>
      <c r="W20" s="679"/>
      <c r="X20" s="679"/>
      <c r="Y20" s="680"/>
      <c r="Z20" s="715">
        <v>0</v>
      </c>
      <c r="AA20" s="715"/>
      <c r="AB20" s="715"/>
      <c r="AC20" s="715"/>
      <c r="AD20" s="716">
        <v>531</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12536</v>
      </c>
      <c r="BH20" s="679"/>
      <c r="BI20" s="679"/>
      <c r="BJ20" s="679"/>
      <c r="BK20" s="679"/>
      <c r="BL20" s="679"/>
      <c r="BM20" s="679"/>
      <c r="BN20" s="680"/>
      <c r="BO20" s="715">
        <v>0.3</v>
      </c>
      <c r="BP20" s="715"/>
      <c r="BQ20" s="715"/>
      <c r="BR20" s="715"/>
      <c r="BS20" s="684" t="s">
        <v>229</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17045385</v>
      </c>
      <c r="CS20" s="679"/>
      <c r="CT20" s="679"/>
      <c r="CU20" s="679"/>
      <c r="CV20" s="679"/>
      <c r="CW20" s="679"/>
      <c r="CX20" s="679"/>
      <c r="CY20" s="680"/>
      <c r="CZ20" s="715">
        <v>100</v>
      </c>
      <c r="DA20" s="715"/>
      <c r="DB20" s="715"/>
      <c r="DC20" s="715"/>
      <c r="DD20" s="684">
        <v>4916607</v>
      </c>
      <c r="DE20" s="679"/>
      <c r="DF20" s="679"/>
      <c r="DG20" s="679"/>
      <c r="DH20" s="679"/>
      <c r="DI20" s="679"/>
      <c r="DJ20" s="679"/>
      <c r="DK20" s="679"/>
      <c r="DL20" s="679"/>
      <c r="DM20" s="679"/>
      <c r="DN20" s="679"/>
      <c r="DO20" s="679"/>
      <c r="DP20" s="680"/>
      <c r="DQ20" s="684">
        <v>8719821</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64414</v>
      </c>
      <c r="S21" s="679"/>
      <c r="T21" s="679"/>
      <c r="U21" s="679"/>
      <c r="V21" s="679"/>
      <c r="W21" s="679"/>
      <c r="X21" s="679"/>
      <c r="Y21" s="680"/>
      <c r="Z21" s="715">
        <v>0.3</v>
      </c>
      <c r="AA21" s="715"/>
      <c r="AB21" s="715"/>
      <c r="AC21" s="715"/>
      <c r="AD21" s="716">
        <v>64414</v>
      </c>
      <c r="AE21" s="716"/>
      <c r="AF21" s="716"/>
      <c r="AG21" s="716"/>
      <c r="AH21" s="716"/>
      <c r="AI21" s="716"/>
      <c r="AJ21" s="716"/>
      <c r="AK21" s="716"/>
      <c r="AL21" s="681">
        <v>1.1000000000000001</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v>12536</v>
      </c>
      <c r="BH21" s="679"/>
      <c r="BI21" s="679"/>
      <c r="BJ21" s="679"/>
      <c r="BK21" s="679"/>
      <c r="BL21" s="679"/>
      <c r="BM21" s="679"/>
      <c r="BN21" s="680"/>
      <c r="BO21" s="715">
        <v>0.3</v>
      </c>
      <c r="BP21" s="715"/>
      <c r="BQ21" s="715"/>
      <c r="BR21" s="715"/>
      <c r="BS21" s="684" t="s">
        <v>176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588735</v>
      </c>
      <c r="S22" s="679"/>
      <c r="T22" s="679"/>
      <c r="U22" s="679"/>
      <c r="V22" s="679"/>
      <c r="W22" s="679"/>
      <c r="X22" s="679"/>
      <c r="Y22" s="680"/>
      <c r="Z22" s="715">
        <v>3.2</v>
      </c>
      <c r="AA22" s="715"/>
      <c r="AB22" s="715"/>
      <c r="AC22" s="715"/>
      <c r="AD22" s="716">
        <v>388588</v>
      </c>
      <c r="AE22" s="716"/>
      <c r="AF22" s="716"/>
      <c r="AG22" s="716"/>
      <c r="AH22" s="716"/>
      <c r="AI22" s="716"/>
      <c r="AJ22" s="716"/>
      <c r="AK22" s="716"/>
      <c r="AL22" s="681">
        <v>6.8</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229</v>
      </c>
      <c r="BH22" s="679"/>
      <c r="BI22" s="679"/>
      <c r="BJ22" s="679"/>
      <c r="BK22" s="679"/>
      <c r="BL22" s="679"/>
      <c r="BM22" s="679"/>
      <c r="BN22" s="680"/>
      <c r="BO22" s="715" t="s">
        <v>137</v>
      </c>
      <c r="BP22" s="715"/>
      <c r="BQ22" s="715"/>
      <c r="BR22" s="715"/>
      <c r="BS22" s="684" t="s">
        <v>229</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388588</v>
      </c>
      <c r="S23" s="679"/>
      <c r="T23" s="679"/>
      <c r="U23" s="679"/>
      <c r="V23" s="679"/>
      <c r="W23" s="679"/>
      <c r="X23" s="679"/>
      <c r="Y23" s="680"/>
      <c r="Z23" s="715">
        <v>2.1</v>
      </c>
      <c r="AA23" s="715"/>
      <c r="AB23" s="715"/>
      <c r="AC23" s="715"/>
      <c r="AD23" s="716">
        <v>388588</v>
      </c>
      <c r="AE23" s="716"/>
      <c r="AF23" s="716"/>
      <c r="AG23" s="716"/>
      <c r="AH23" s="716"/>
      <c r="AI23" s="716"/>
      <c r="AJ23" s="716"/>
      <c r="AK23" s="716"/>
      <c r="AL23" s="681">
        <v>6.8</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t="s">
        <v>229</v>
      </c>
      <c r="BH23" s="679"/>
      <c r="BI23" s="679"/>
      <c r="BJ23" s="679"/>
      <c r="BK23" s="679"/>
      <c r="BL23" s="679"/>
      <c r="BM23" s="679"/>
      <c r="BN23" s="680"/>
      <c r="BO23" s="715" t="s">
        <v>229</v>
      </c>
      <c r="BP23" s="715"/>
      <c r="BQ23" s="715"/>
      <c r="BR23" s="715"/>
      <c r="BS23" s="684" t="s">
        <v>229</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200147</v>
      </c>
      <c r="S24" s="679"/>
      <c r="T24" s="679"/>
      <c r="U24" s="679"/>
      <c r="V24" s="679"/>
      <c r="W24" s="679"/>
      <c r="X24" s="679"/>
      <c r="Y24" s="680"/>
      <c r="Z24" s="715">
        <v>1.1000000000000001</v>
      </c>
      <c r="AA24" s="715"/>
      <c r="AB24" s="715"/>
      <c r="AC24" s="715"/>
      <c r="AD24" s="716" t="s">
        <v>229</v>
      </c>
      <c r="AE24" s="716"/>
      <c r="AF24" s="716"/>
      <c r="AG24" s="716"/>
      <c r="AH24" s="716"/>
      <c r="AI24" s="716"/>
      <c r="AJ24" s="716"/>
      <c r="AK24" s="716"/>
      <c r="AL24" s="681" t="s">
        <v>229</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137</v>
      </c>
      <c r="BH24" s="679"/>
      <c r="BI24" s="679"/>
      <c r="BJ24" s="679"/>
      <c r="BK24" s="679"/>
      <c r="BL24" s="679"/>
      <c r="BM24" s="679"/>
      <c r="BN24" s="680"/>
      <c r="BO24" s="715" t="s">
        <v>176</v>
      </c>
      <c r="BP24" s="715"/>
      <c r="BQ24" s="715"/>
      <c r="BR24" s="715"/>
      <c r="BS24" s="684" t="s">
        <v>176</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3829373</v>
      </c>
      <c r="CS24" s="734"/>
      <c r="CT24" s="734"/>
      <c r="CU24" s="734"/>
      <c r="CV24" s="734"/>
      <c r="CW24" s="734"/>
      <c r="CX24" s="734"/>
      <c r="CY24" s="777"/>
      <c r="CZ24" s="778">
        <v>22.5</v>
      </c>
      <c r="DA24" s="749"/>
      <c r="DB24" s="749"/>
      <c r="DC24" s="781"/>
      <c r="DD24" s="776">
        <v>2960940</v>
      </c>
      <c r="DE24" s="734"/>
      <c r="DF24" s="734"/>
      <c r="DG24" s="734"/>
      <c r="DH24" s="734"/>
      <c r="DI24" s="734"/>
      <c r="DJ24" s="734"/>
      <c r="DK24" s="777"/>
      <c r="DL24" s="776">
        <v>2898829</v>
      </c>
      <c r="DM24" s="734"/>
      <c r="DN24" s="734"/>
      <c r="DO24" s="734"/>
      <c r="DP24" s="734"/>
      <c r="DQ24" s="734"/>
      <c r="DR24" s="734"/>
      <c r="DS24" s="734"/>
      <c r="DT24" s="734"/>
      <c r="DU24" s="734"/>
      <c r="DV24" s="777"/>
      <c r="DW24" s="778">
        <v>47.6</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229</v>
      </c>
      <c r="S25" s="679"/>
      <c r="T25" s="679"/>
      <c r="U25" s="679"/>
      <c r="V25" s="679"/>
      <c r="W25" s="679"/>
      <c r="X25" s="679"/>
      <c r="Y25" s="680"/>
      <c r="Z25" s="715" t="s">
        <v>176</v>
      </c>
      <c r="AA25" s="715"/>
      <c r="AB25" s="715"/>
      <c r="AC25" s="715"/>
      <c r="AD25" s="716" t="s">
        <v>137</v>
      </c>
      <c r="AE25" s="716"/>
      <c r="AF25" s="716"/>
      <c r="AG25" s="716"/>
      <c r="AH25" s="716"/>
      <c r="AI25" s="716"/>
      <c r="AJ25" s="716"/>
      <c r="AK25" s="716"/>
      <c r="AL25" s="681" t="s">
        <v>229</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176</v>
      </c>
      <c r="BH25" s="679"/>
      <c r="BI25" s="679"/>
      <c r="BJ25" s="679"/>
      <c r="BK25" s="679"/>
      <c r="BL25" s="679"/>
      <c r="BM25" s="679"/>
      <c r="BN25" s="680"/>
      <c r="BO25" s="715" t="s">
        <v>229</v>
      </c>
      <c r="BP25" s="715"/>
      <c r="BQ25" s="715"/>
      <c r="BR25" s="715"/>
      <c r="BS25" s="684" t="s">
        <v>176</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1957051</v>
      </c>
      <c r="CS25" s="697"/>
      <c r="CT25" s="697"/>
      <c r="CU25" s="697"/>
      <c r="CV25" s="697"/>
      <c r="CW25" s="697"/>
      <c r="CX25" s="697"/>
      <c r="CY25" s="698"/>
      <c r="CZ25" s="681">
        <v>11.5</v>
      </c>
      <c r="DA25" s="699"/>
      <c r="DB25" s="699"/>
      <c r="DC25" s="700"/>
      <c r="DD25" s="684">
        <v>1754602</v>
      </c>
      <c r="DE25" s="697"/>
      <c r="DF25" s="697"/>
      <c r="DG25" s="697"/>
      <c r="DH25" s="697"/>
      <c r="DI25" s="697"/>
      <c r="DJ25" s="697"/>
      <c r="DK25" s="698"/>
      <c r="DL25" s="684">
        <v>1728616</v>
      </c>
      <c r="DM25" s="697"/>
      <c r="DN25" s="697"/>
      <c r="DO25" s="697"/>
      <c r="DP25" s="697"/>
      <c r="DQ25" s="697"/>
      <c r="DR25" s="697"/>
      <c r="DS25" s="697"/>
      <c r="DT25" s="697"/>
      <c r="DU25" s="697"/>
      <c r="DV25" s="698"/>
      <c r="DW25" s="681">
        <v>28.4</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5480772</v>
      </c>
      <c r="S26" s="679"/>
      <c r="T26" s="679"/>
      <c r="U26" s="679"/>
      <c r="V26" s="679"/>
      <c r="W26" s="679"/>
      <c r="X26" s="679"/>
      <c r="Y26" s="680"/>
      <c r="Z26" s="715">
        <v>29.3</v>
      </c>
      <c r="AA26" s="715"/>
      <c r="AB26" s="715"/>
      <c r="AC26" s="715"/>
      <c r="AD26" s="716">
        <v>5280625</v>
      </c>
      <c r="AE26" s="716"/>
      <c r="AF26" s="716"/>
      <c r="AG26" s="716"/>
      <c r="AH26" s="716"/>
      <c r="AI26" s="716"/>
      <c r="AJ26" s="716"/>
      <c r="AK26" s="716"/>
      <c r="AL26" s="681">
        <v>91.8</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176</v>
      </c>
      <c r="BH26" s="679"/>
      <c r="BI26" s="679"/>
      <c r="BJ26" s="679"/>
      <c r="BK26" s="679"/>
      <c r="BL26" s="679"/>
      <c r="BM26" s="679"/>
      <c r="BN26" s="680"/>
      <c r="BO26" s="715" t="s">
        <v>229</v>
      </c>
      <c r="BP26" s="715"/>
      <c r="BQ26" s="715"/>
      <c r="BR26" s="715"/>
      <c r="BS26" s="684" t="s">
        <v>229</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1354214</v>
      </c>
      <c r="CS26" s="679"/>
      <c r="CT26" s="679"/>
      <c r="CU26" s="679"/>
      <c r="CV26" s="679"/>
      <c r="CW26" s="679"/>
      <c r="CX26" s="679"/>
      <c r="CY26" s="680"/>
      <c r="CZ26" s="681">
        <v>7.9</v>
      </c>
      <c r="DA26" s="699"/>
      <c r="DB26" s="699"/>
      <c r="DC26" s="700"/>
      <c r="DD26" s="684">
        <v>1157668</v>
      </c>
      <c r="DE26" s="679"/>
      <c r="DF26" s="679"/>
      <c r="DG26" s="679"/>
      <c r="DH26" s="679"/>
      <c r="DI26" s="679"/>
      <c r="DJ26" s="679"/>
      <c r="DK26" s="680"/>
      <c r="DL26" s="684" t="s">
        <v>229</v>
      </c>
      <c r="DM26" s="679"/>
      <c r="DN26" s="679"/>
      <c r="DO26" s="679"/>
      <c r="DP26" s="679"/>
      <c r="DQ26" s="679"/>
      <c r="DR26" s="679"/>
      <c r="DS26" s="679"/>
      <c r="DT26" s="679"/>
      <c r="DU26" s="679"/>
      <c r="DV26" s="680"/>
      <c r="DW26" s="681" t="s">
        <v>229</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2983</v>
      </c>
      <c r="S27" s="679"/>
      <c r="T27" s="679"/>
      <c r="U27" s="679"/>
      <c r="V27" s="679"/>
      <c r="W27" s="679"/>
      <c r="X27" s="679"/>
      <c r="Y27" s="680"/>
      <c r="Z27" s="715">
        <v>0</v>
      </c>
      <c r="AA27" s="715"/>
      <c r="AB27" s="715"/>
      <c r="AC27" s="715"/>
      <c r="AD27" s="716">
        <v>2983</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4082665</v>
      </c>
      <c r="BH27" s="679"/>
      <c r="BI27" s="679"/>
      <c r="BJ27" s="679"/>
      <c r="BK27" s="679"/>
      <c r="BL27" s="679"/>
      <c r="BM27" s="679"/>
      <c r="BN27" s="680"/>
      <c r="BO27" s="715">
        <v>100</v>
      </c>
      <c r="BP27" s="715"/>
      <c r="BQ27" s="715"/>
      <c r="BR27" s="715"/>
      <c r="BS27" s="684" t="s">
        <v>229</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999068</v>
      </c>
      <c r="CS27" s="697"/>
      <c r="CT27" s="697"/>
      <c r="CU27" s="697"/>
      <c r="CV27" s="697"/>
      <c r="CW27" s="697"/>
      <c r="CX27" s="697"/>
      <c r="CY27" s="698"/>
      <c r="CZ27" s="681">
        <v>5.9</v>
      </c>
      <c r="DA27" s="699"/>
      <c r="DB27" s="699"/>
      <c r="DC27" s="700"/>
      <c r="DD27" s="684">
        <v>334964</v>
      </c>
      <c r="DE27" s="697"/>
      <c r="DF27" s="697"/>
      <c r="DG27" s="697"/>
      <c r="DH27" s="697"/>
      <c r="DI27" s="697"/>
      <c r="DJ27" s="697"/>
      <c r="DK27" s="698"/>
      <c r="DL27" s="684">
        <v>298839</v>
      </c>
      <c r="DM27" s="697"/>
      <c r="DN27" s="697"/>
      <c r="DO27" s="697"/>
      <c r="DP27" s="697"/>
      <c r="DQ27" s="697"/>
      <c r="DR27" s="697"/>
      <c r="DS27" s="697"/>
      <c r="DT27" s="697"/>
      <c r="DU27" s="697"/>
      <c r="DV27" s="698"/>
      <c r="DW27" s="681">
        <v>4.9000000000000004</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91513</v>
      </c>
      <c r="S28" s="679"/>
      <c r="T28" s="679"/>
      <c r="U28" s="679"/>
      <c r="V28" s="679"/>
      <c r="W28" s="679"/>
      <c r="X28" s="679"/>
      <c r="Y28" s="680"/>
      <c r="Z28" s="715">
        <v>0.5</v>
      </c>
      <c r="AA28" s="715"/>
      <c r="AB28" s="715"/>
      <c r="AC28" s="715"/>
      <c r="AD28" s="716" t="s">
        <v>229</v>
      </c>
      <c r="AE28" s="716"/>
      <c r="AF28" s="716"/>
      <c r="AG28" s="716"/>
      <c r="AH28" s="716"/>
      <c r="AI28" s="716"/>
      <c r="AJ28" s="716"/>
      <c r="AK28" s="716"/>
      <c r="AL28" s="681" t="s">
        <v>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873254</v>
      </c>
      <c r="CS28" s="679"/>
      <c r="CT28" s="679"/>
      <c r="CU28" s="679"/>
      <c r="CV28" s="679"/>
      <c r="CW28" s="679"/>
      <c r="CX28" s="679"/>
      <c r="CY28" s="680"/>
      <c r="CZ28" s="681">
        <v>5.0999999999999996</v>
      </c>
      <c r="DA28" s="699"/>
      <c r="DB28" s="699"/>
      <c r="DC28" s="700"/>
      <c r="DD28" s="684">
        <v>871374</v>
      </c>
      <c r="DE28" s="679"/>
      <c r="DF28" s="679"/>
      <c r="DG28" s="679"/>
      <c r="DH28" s="679"/>
      <c r="DI28" s="679"/>
      <c r="DJ28" s="679"/>
      <c r="DK28" s="680"/>
      <c r="DL28" s="684">
        <v>871374</v>
      </c>
      <c r="DM28" s="679"/>
      <c r="DN28" s="679"/>
      <c r="DO28" s="679"/>
      <c r="DP28" s="679"/>
      <c r="DQ28" s="679"/>
      <c r="DR28" s="679"/>
      <c r="DS28" s="679"/>
      <c r="DT28" s="679"/>
      <c r="DU28" s="679"/>
      <c r="DV28" s="680"/>
      <c r="DW28" s="681">
        <v>14.3</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116304</v>
      </c>
      <c r="S29" s="679"/>
      <c r="T29" s="679"/>
      <c r="U29" s="679"/>
      <c r="V29" s="679"/>
      <c r="W29" s="679"/>
      <c r="X29" s="679"/>
      <c r="Y29" s="680"/>
      <c r="Z29" s="715">
        <v>0.6</v>
      </c>
      <c r="AA29" s="715"/>
      <c r="AB29" s="715"/>
      <c r="AC29" s="715"/>
      <c r="AD29" s="716">
        <v>11712</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306</v>
      </c>
      <c r="CG29" s="712"/>
      <c r="CH29" s="712"/>
      <c r="CI29" s="712"/>
      <c r="CJ29" s="712"/>
      <c r="CK29" s="712"/>
      <c r="CL29" s="712"/>
      <c r="CM29" s="712"/>
      <c r="CN29" s="712"/>
      <c r="CO29" s="712"/>
      <c r="CP29" s="712"/>
      <c r="CQ29" s="713"/>
      <c r="CR29" s="678">
        <v>873254</v>
      </c>
      <c r="CS29" s="697"/>
      <c r="CT29" s="697"/>
      <c r="CU29" s="697"/>
      <c r="CV29" s="697"/>
      <c r="CW29" s="697"/>
      <c r="CX29" s="697"/>
      <c r="CY29" s="698"/>
      <c r="CZ29" s="681">
        <v>5.0999999999999996</v>
      </c>
      <c r="DA29" s="699"/>
      <c r="DB29" s="699"/>
      <c r="DC29" s="700"/>
      <c r="DD29" s="684">
        <v>871374</v>
      </c>
      <c r="DE29" s="697"/>
      <c r="DF29" s="697"/>
      <c r="DG29" s="697"/>
      <c r="DH29" s="697"/>
      <c r="DI29" s="697"/>
      <c r="DJ29" s="697"/>
      <c r="DK29" s="698"/>
      <c r="DL29" s="684">
        <v>871374</v>
      </c>
      <c r="DM29" s="697"/>
      <c r="DN29" s="697"/>
      <c r="DO29" s="697"/>
      <c r="DP29" s="697"/>
      <c r="DQ29" s="697"/>
      <c r="DR29" s="697"/>
      <c r="DS29" s="697"/>
      <c r="DT29" s="697"/>
      <c r="DU29" s="697"/>
      <c r="DV29" s="698"/>
      <c r="DW29" s="681">
        <v>14.3</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11752</v>
      </c>
      <c r="S30" s="679"/>
      <c r="T30" s="679"/>
      <c r="U30" s="679"/>
      <c r="V30" s="679"/>
      <c r="W30" s="679"/>
      <c r="X30" s="679"/>
      <c r="Y30" s="680"/>
      <c r="Z30" s="715">
        <v>0.1</v>
      </c>
      <c r="AA30" s="715"/>
      <c r="AB30" s="715"/>
      <c r="AC30" s="715"/>
      <c r="AD30" s="716" t="s">
        <v>229</v>
      </c>
      <c r="AE30" s="716"/>
      <c r="AF30" s="716"/>
      <c r="AG30" s="716"/>
      <c r="AH30" s="716"/>
      <c r="AI30" s="716"/>
      <c r="AJ30" s="716"/>
      <c r="AK30" s="716"/>
      <c r="AL30" s="681" t="s">
        <v>229</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824619</v>
      </c>
      <c r="CS30" s="679"/>
      <c r="CT30" s="679"/>
      <c r="CU30" s="679"/>
      <c r="CV30" s="679"/>
      <c r="CW30" s="679"/>
      <c r="CX30" s="679"/>
      <c r="CY30" s="680"/>
      <c r="CZ30" s="681">
        <v>4.8</v>
      </c>
      <c r="DA30" s="699"/>
      <c r="DB30" s="699"/>
      <c r="DC30" s="700"/>
      <c r="DD30" s="684">
        <v>822739</v>
      </c>
      <c r="DE30" s="679"/>
      <c r="DF30" s="679"/>
      <c r="DG30" s="679"/>
      <c r="DH30" s="679"/>
      <c r="DI30" s="679"/>
      <c r="DJ30" s="679"/>
      <c r="DK30" s="680"/>
      <c r="DL30" s="684">
        <v>822739</v>
      </c>
      <c r="DM30" s="679"/>
      <c r="DN30" s="679"/>
      <c r="DO30" s="679"/>
      <c r="DP30" s="679"/>
      <c r="DQ30" s="679"/>
      <c r="DR30" s="679"/>
      <c r="DS30" s="679"/>
      <c r="DT30" s="679"/>
      <c r="DU30" s="679"/>
      <c r="DV30" s="680"/>
      <c r="DW30" s="681">
        <v>13.5</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1821783</v>
      </c>
      <c r="S31" s="679"/>
      <c r="T31" s="679"/>
      <c r="U31" s="679"/>
      <c r="V31" s="679"/>
      <c r="W31" s="679"/>
      <c r="X31" s="679"/>
      <c r="Y31" s="680"/>
      <c r="Z31" s="715">
        <v>9.8000000000000007</v>
      </c>
      <c r="AA31" s="715"/>
      <c r="AB31" s="715"/>
      <c r="AC31" s="715"/>
      <c r="AD31" s="716" t="s">
        <v>229</v>
      </c>
      <c r="AE31" s="716"/>
      <c r="AF31" s="716"/>
      <c r="AG31" s="716"/>
      <c r="AH31" s="716"/>
      <c r="AI31" s="716"/>
      <c r="AJ31" s="716"/>
      <c r="AK31" s="716"/>
      <c r="AL31" s="681" t="s">
        <v>229</v>
      </c>
      <c r="AM31" s="682"/>
      <c r="AN31" s="682"/>
      <c r="AO31" s="717"/>
      <c r="AP31" s="752" t="s">
        <v>312</v>
      </c>
      <c r="AQ31" s="753"/>
      <c r="AR31" s="753"/>
      <c r="AS31" s="753"/>
      <c r="AT31" s="758" t="s">
        <v>313</v>
      </c>
      <c r="AU31" s="231"/>
      <c r="AV31" s="231"/>
      <c r="AW31" s="231"/>
      <c r="AX31" s="744" t="s">
        <v>188</v>
      </c>
      <c r="AY31" s="745"/>
      <c r="AZ31" s="745"/>
      <c r="BA31" s="745"/>
      <c r="BB31" s="745"/>
      <c r="BC31" s="745"/>
      <c r="BD31" s="745"/>
      <c r="BE31" s="745"/>
      <c r="BF31" s="746"/>
      <c r="BG31" s="747">
        <v>99.4</v>
      </c>
      <c r="BH31" s="748"/>
      <c r="BI31" s="748"/>
      <c r="BJ31" s="748"/>
      <c r="BK31" s="748"/>
      <c r="BL31" s="748"/>
      <c r="BM31" s="749">
        <v>99</v>
      </c>
      <c r="BN31" s="748"/>
      <c r="BO31" s="748"/>
      <c r="BP31" s="748"/>
      <c r="BQ31" s="750"/>
      <c r="BR31" s="747">
        <v>99.5</v>
      </c>
      <c r="BS31" s="748"/>
      <c r="BT31" s="748"/>
      <c r="BU31" s="748"/>
      <c r="BV31" s="748"/>
      <c r="BW31" s="748"/>
      <c r="BX31" s="749">
        <v>99</v>
      </c>
      <c r="BY31" s="748"/>
      <c r="BZ31" s="748"/>
      <c r="CA31" s="748"/>
      <c r="CB31" s="750"/>
      <c r="CD31" s="769"/>
      <c r="CE31" s="770"/>
      <c r="CF31" s="711" t="s">
        <v>314</v>
      </c>
      <c r="CG31" s="712"/>
      <c r="CH31" s="712"/>
      <c r="CI31" s="712"/>
      <c r="CJ31" s="712"/>
      <c r="CK31" s="712"/>
      <c r="CL31" s="712"/>
      <c r="CM31" s="712"/>
      <c r="CN31" s="712"/>
      <c r="CO31" s="712"/>
      <c r="CP31" s="712"/>
      <c r="CQ31" s="713"/>
      <c r="CR31" s="678">
        <v>48635</v>
      </c>
      <c r="CS31" s="697"/>
      <c r="CT31" s="697"/>
      <c r="CU31" s="697"/>
      <c r="CV31" s="697"/>
      <c r="CW31" s="697"/>
      <c r="CX31" s="697"/>
      <c r="CY31" s="698"/>
      <c r="CZ31" s="681">
        <v>0.3</v>
      </c>
      <c r="DA31" s="699"/>
      <c r="DB31" s="699"/>
      <c r="DC31" s="700"/>
      <c r="DD31" s="684">
        <v>48635</v>
      </c>
      <c r="DE31" s="697"/>
      <c r="DF31" s="697"/>
      <c r="DG31" s="697"/>
      <c r="DH31" s="697"/>
      <c r="DI31" s="697"/>
      <c r="DJ31" s="697"/>
      <c r="DK31" s="698"/>
      <c r="DL31" s="684">
        <v>48635</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v>33050</v>
      </c>
      <c r="S32" s="679"/>
      <c r="T32" s="679"/>
      <c r="U32" s="679"/>
      <c r="V32" s="679"/>
      <c r="W32" s="679"/>
      <c r="X32" s="679"/>
      <c r="Y32" s="680"/>
      <c r="Z32" s="715">
        <v>0.2</v>
      </c>
      <c r="AA32" s="715"/>
      <c r="AB32" s="715"/>
      <c r="AC32" s="715"/>
      <c r="AD32" s="716">
        <v>33050</v>
      </c>
      <c r="AE32" s="716"/>
      <c r="AF32" s="716"/>
      <c r="AG32" s="716"/>
      <c r="AH32" s="716"/>
      <c r="AI32" s="716"/>
      <c r="AJ32" s="716"/>
      <c r="AK32" s="716"/>
      <c r="AL32" s="681">
        <v>0.6</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99.5</v>
      </c>
      <c r="BH32" s="697"/>
      <c r="BI32" s="697"/>
      <c r="BJ32" s="697"/>
      <c r="BK32" s="697"/>
      <c r="BL32" s="697"/>
      <c r="BM32" s="682">
        <v>98.9</v>
      </c>
      <c r="BN32" s="743"/>
      <c r="BO32" s="743"/>
      <c r="BP32" s="743"/>
      <c r="BQ32" s="721"/>
      <c r="BR32" s="751">
        <v>99.3</v>
      </c>
      <c r="BS32" s="697"/>
      <c r="BT32" s="697"/>
      <c r="BU32" s="697"/>
      <c r="BV32" s="697"/>
      <c r="BW32" s="697"/>
      <c r="BX32" s="682">
        <v>98.5</v>
      </c>
      <c r="BY32" s="743"/>
      <c r="BZ32" s="743"/>
      <c r="CA32" s="743"/>
      <c r="CB32" s="721"/>
      <c r="CD32" s="771"/>
      <c r="CE32" s="772"/>
      <c r="CF32" s="711" t="s">
        <v>318</v>
      </c>
      <c r="CG32" s="712"/>
      <c r="CH32" s="712"/>
      <c r="CI32" s="712"/>
      <c r="CJ32" s="712"/>
      <c r="CK32" s="712"/>
      <c r="CL32" s="712"/>
      <c r="CM32" s="712"/>
      <c r="CN32" s="712"/>
      <c r="CO32" s="712"/>
      <c r="CP32" s="712"/>
      <c r="CQ32" s="713"/>
      <c r="CR32" s="678" t="s">
        <v>137</v>
      </c>
      <c r="CS32" s="679"/>
      <c r="CT32" s="679"/>
      <c r="CU32" s="679"/>
      <c r="CV32" s="679"/>
      <c r="CW32" s="679"/>
      <c r="CX32" s="679"/>
      <c r="CY32" s="680"/>
      <c r="CZ32" s="681" t="s">
        <v>229</v>
      </c>
      <c r="DA32" s="699"/>
      <c r="DB32" s="699"/>
      <c r="DC32" s="700"/>
      <c r="DD32" s="684" t="s">
        <v>229</v>
      </c>
      <c r="DE32" s="679"/>
      <c r="DF32" s="679"/>
      <c r="DG32" s="679"/>
      <c r="DH32" s="679"/>
      <c r="DI32" s="679"/>
      <c r="DJ32" s="679"/>
      <c r="DK32" s="680"/>
      <c r="DL32" s="684" t="s">
        <v>229</v>
      </c>
      <c r="DM32" s="679"/>
      <c r="DN32" s="679"/>
      <c r="DO32" s="679"/>
      <c r="DP32" s="679"/>
      <c r="DQ32" s="679"/>
      <c r="DR32" s="679"/>
      <c r="DS32" s="679"/>
      <c r="DT32" s="679"/>
      <c r="DU32" s="679"/>
      <c r="DV32" s="680"/>
      <c r="DW32" s="681" t="s">
        <v>137</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780602</v>
      </c>
      <c r="S33" s="679"/>
      <c r="T33" s="679"/>
      <c r="U33" s="679"/>
      <c r="V33" s="679"/>
      <c r="W33" s="679"/>
      <c r="X33" s="679"/>
      <c r="Y33" s="680"/>
      <c r="Z33" s="715">
        <v>4.2</v>
      </c>
      <c r="AA33" s="715"/>
      <c r="AB33" s="715"/>
      <c r="AC33" s="715"/>
      <c r="AD33" s="716" t="s">
        <v>229</v>
      </c>
      <c r="AE33" s="716"/>
      <c r="AF33" s="716"/>
      <c r="AG33" s="716"/>
      <c r="AH33" s="716"/>
      <c r="AI33" s="716"/>
      <c r="AJ33" s="716"/>
      <c r="AK33" s="716"/>
      <c r="AL33" s="681" t="s">
        <v>176</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99.3</v>
      </c>
      <c r="BH33" s="663"/>
      <c r="BI33" s="663"/>
      <c r="BJ33" s="663"/>
      <c r="BK33" s="663"/>
      <c r="BL33" s="663"/>
      <c r="BM33" s="706">
        <v>99.1</v>
      </c>
      <c r="BN33" s="663"/>
      <c r="BO33" s="663"/>
      <c r="BP33" s="663"/>
      <c r="BQ33" s="727"/>
      <c r="BR33" s="742">
        <v>99.5</v>
      </c>
      <c r="BS33" s="663"/>
      <c r="BT33" s="663"/>
      <c r="BU33" s="663"/>
      <c r="BV33" s="663"/>
      <c r="BW33" s="663"/>
      <c r="BX33" s="706">
        <v>99.2</v>
      </c>
      <c r="BY33" s="663"/>
      <c r="BZ33" s="663"/>
      <c r="CA33" s="663"/>
      <c r="CB33" s="727"/>
      <c r="CD33" s="711" t="s">
        <v>321</v>
      </c>
      <c r="CE33" s="712"/>
      <c r="CF33" s="712"/>
      <c r="CG33" s="712"/>
      <c r="CH33" s="712"/>
      <c r="CI33" s="712"/>
      <c r="CJ33" s="712"/>
      <c r="CK33" s="712"/>
      <c r="CL33" s="712"/>
      <c r="CM33" s="712"/>
      <c r="CN33" s="712"/>
      <c r="CO33" s="712"/>
      <c r="CP33" s="712"/>
      <c r="CQ33" s="713"/>
      <c r="CR33" s="678">
        <v>7895792</v>
      </c>
      <c r="CS33" s="697"/>
      <c r="CT33" s="697"/>
      <c r="CU33" s="697"/>
      <c r="CV33" s="697"/>
      <c r="CW33" s="697"/>
      <c r="CX33" s="697"/>
      <c r="CY33" s="698"/>
      <c r="CZ33" s="681">
        <v>46.3</v>
      </c>
      <c r="DA33" s="699"/>
      <c r="DB33" s="699"/>
      <c r="DC33" s="700"/>
      <c r="DD33" s="684">
        <v>4318911</v>
      </c>
      <c r="DE33" s="697"/>
      <c r="DF33" s="697"/>
      <c r="DG33" s="697"/>
      <c r="DH33" s="697"/>
      <c r="DI33" s="697"/>
      <c r="DJ33" s="697"/>
      <c r="DK33" s="698"/>
      <c r="DL33" s="684">
        <v>2297545</v>
      </c>
      <c r="DM33" s="697"/>
      <c r="DN33" s="697"/>
      <c r="DO33" s="697"/>
      <c r="DP33" s="697"/>
      <c r="DQ33" s="697"/>
      <c r="DR33" s="697"/>
      <c r="DS33" s="697"/>
      <c r="DT33" s="697"/>
      <c r="DU33" s="697"/>
      <c r="DV33" s="698"/>
      <c r="DW33" s="681">
        <v>37.700000000000003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808590</v>
      </c>
      <c r="S34" s="679"/>
      <c r="T34" s="679"/>
      <c r="U34" s="679"/>
      <c r="V34" s="679"/>
      <c r="W34" s="679"/>
      <c r="X34" s="679"/>
      <c r="Y34" s="680"/>
      <c r="Z34" s="715">
        <v>4.3</v>
      </c>
      <c r="AA34" s="715"/>
      <c r="AB34" s="715"/>
      <c r="AC34" s="715"/>
      <c r="AD34" s="716">
        <v>342084</v>
      </c>
      <c r="AE34" s="716"/>
      <c r="AF34" s="716"/>
      <c r="AG34" s="716"/>
      <c r="AH34" s="716"/>
      <c r="AI34" s="716"/>
      <c r="AJ34" s="716"/>
      <c r="AK34" s="716"/>
      <c r="AL34" s="681">
        <v>5.9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2482921</v>
      </c>
      <c r="CS34" s="679"/>
      <c r="CT34" s="679"/>
      <c r="CU34" s="679"/>
      <c r="CV34" s="679"/>
      <c r="CW34" s="679"/>
      <c r="CX34" s="679"/>
      <c r="CY34" s="680"/>
      <c r="CZ34" s="681">
        <v>14.6</v>
      </c>
      <c r="DA34" s="699"/>
      <c r="DB34" s="699"/>
      <c r="DC34" s="700"/>
      <c r="DD34" s="684">
        <v>1527937</v>
      </c>
      <c r="DE34" s="679"/>
      <c r="DF34" s="679"/>
      <c r="DG34" s="679"/>
      <c r="DH34" s="679"/>
      <c r="DI34" s="679"/>
      <c r="DJ34" s="679"/>
      <c r="DK34" s="680"/>
      <c r="DL34" s="684">
        <v>987349</v>
      </c>
      <c r="DM34" s="679"/>
      <c r="DN34" s="679"/>
      <c r="DO34" s="679"/>
      <c r="DP34" s="679"/>
      <c r="DQ34" s="679"/>
      <c r="DR34" s="679"/>
      <c r="DS34" s="679"/>
      <c r="DT34" s="679"/>
      <c r="DU34" s="679"/>
      <c r="DV34" s="680"/>
      <c r="DW34" s="681">
        <v>16.2</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866378</v>
      </c>
      <c r="S35" s="679"/>
      <c r="T35" s="679"/>
      <c r="U35" s="679"/>
      <c r="V35" s="679"/>
      <c r="W35" s="679"/>
      <c r="X35" s="679"/>
      <c r="Y35" s="680"/>
      <c r="Z35" s="715">
        <v>4.5999999999999996</v>
      </c>
      <c r="AA35" s="715"/>
      <c r="AB35" s="715"/>
      <c r="AC35" s="715"/>
      <c r="AD35" s="716" t="s">
        <v>229</v>
      </c>
      <c r="AE35" s="716"/>
      <c r="AF35" s="716"/>
      <c r="AG35" s="716"/>
      <c r="AH35" s="716"/>
      <c r="AI35" s="716"/>
      <c r="AJ35" s="716"/>
      <c r="AK35" s="716"/>
      <c r="AL35" s="681" t="s">
        <v>229</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369169</v>
      </c>
      <c r="CS35" s="697"/>
      <c r="CT35" s="697"/>
      <c r="CU35" s="697"/>
      <c r="CV35" s="697"/>
      <c r="CW35" s="697"/>
      <c r="CX35" s="697"/>
      <c r="CY35" s="698"/>
      <c r="CZ35" s="681">
        <v>2.2000000000000002</v>
      </c>
      <c r="DA35" s="699"/>
      <c r="DB35" s="699"/>
      <c r="DC35" s="700"/>
      <c r="DD35" s="684">
        <v>342282</v>
      </c>
      <c r="DE35" s="697"/>
      <c r="DF35" s="697"/>
      <c r="DG35" s="697"/>
      <c r="DH35" s="697"/>
      <c r="DI35" s="697"/>
      <c r="DJ35" s="697"/>
      <c r="DK35" s="698"/>
      <c r="DL35" s="684">
        <v>89841</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5531324</v>
      </c>
      <c r="S36" s="679"/>
      <c r="T36" s="679"/>
      <c r="U36" s="679"/>
      <c r="V36" s="679"/>
      <c r="W36" s="679"/>
      <c r="X36" s="679"/>
      <c r="Y36" s="680"/>
      <c r="Z36" s="715">
        <v>29.6</v>
      </c>
      <c r="AA36" s="715"/>
      <c r="AB36" s="715"/>
      <c r="AC36" s="715"/>
      <c r="AD36" s="716" t="s">
        <v>137</v>
      </c>
      <c r="AE36" s="716"/>
      <c r="AF36" s="716"/>
      <c r="AG36" s="716"/>
      <c r="AH36" s="716"/>
      <c r="AI36" s="716"/>
      <c r="AJ36" s="716"/>
      <c r="AK36" s="716"/>
      <c r="AL36" s="681" t="s">
        <v>176</v>
      </c>
      <c r="AM36" s="682"/>
      <c r="AN36" s="682"/>
      <c r="AO36" s="717"/>
      <c r="AP36" s="235"/>
      <c r="AQ36" s="730" t="s">
        <v>329</v>
      </c>
      <c r="AR36" s="731"/>
      <c r="AS36" s="731"/>
      <c r="AT36" s="731"/>
      <c r="AU36" s="731"/>
      <c r="AV36" s="731"/>
      <c r="AW36" s="731"/>
      <c r="AX36" s="731"/>
      <c r="AY36" s="732"/>
      <c r="AZ36" s="733">
        <v>2983588</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168064</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1518452</v>
      </c>
      <c r="CS36" s="679"/>
      <c r="CT36" s="679"/>
      <c r="CU36" s="679"/>
      <c r="CV36" s="679"/>
      <c r="CW36" s="679"/>
      <c r="CX36" s="679"/>
      <c r="CY36" s="680"/>
      <c r="CZ36" s="681">
        <v>8.9</v>
      </c>
      <c r="DA36" s="699"/>
      <c r="DB36" s="699"/>
      <c r="DC36" s="700"/>
      <c r="DD36" s="684">
        <v>1072302</v>
      </c>
      <c r="DE36" s="679"/>
      <c r="DF36" s="679"/>
      <c r="DG36" s="679"/>
      <c r="DH36" s="679"/>
      <c r="DI36" s="679"/>
      <c r="DJ36" s="679"/>
      <c r="DK36" s="680"/>
      <c r="DL36" s="684">
        <v>900461</v>
      </c>
      <c r="DM36" s="679"/>
      <c r="DN36" s="679"/>
      <c r="DO36" s="679"/>
      <c r="DP36" s="679"/>
      <c r="DQ36" s="679"/>
      <c r="DR36" s="679"/>
      <c r="DS36" s="679"/>
      <c r="DT36" s="679"/>
      <c r="DU36" s="679"/>
      <c r="DV36" s="680"/>
      <c r="DW36" s="681">
        <v>14.8</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1689403</v>
      </c>
      <c r="S37" s="679"/>
      <c r="T37" s="679"/>
      <c r="U37" s="679"/>
      <c r="V37" s="679"/>
      <c r="W37" s="679"/>
      <c r="X37" s="679"/>
      <c r="Y37" s="680"/>
      <c r="Z37" s="715">
        <v>9</v>
      </c>
      <c r="AA37" s="715"/>
      <c r="AB37" s="715"/>
      <c r="AC37" s="715"/>
      <c r="AD37" s="716" t="s">
        <v>229</v>
      </c>
      <c r="AE37" s="716"/>
      <c r="AF37" s="716"/>
      <c r="AG37" s="716"/>
      <c r="AH37" s="716"/>
      <c r="AI37" s="716"/>
      <c r="AJ37" s="716"/>
      <c r="AK37" s="716"/>
      <c r="AL37" s="681" t="s">
        <v>137</v>
      </c>
      <c r="AM37" s="682"/>
      <c r="AN37" s="682"/>
      <c r="AO37" s="717"/>
      <c r="AQ37" s="718" t="s">
        <v>333</v>
      </c>
      <c r="AR37" s="719"/>
      <c r="AS37" s="719"/>
      <c r="AT37" s="719"/>
      <c r="AU37" s="719"/>
      <c r="AV37" s="719"/>
      <c r="AW37" s="719"/>
      <c r="AX37" s="719"/>
      <c r="AY37" s="720"/>
      <c r="AZ37" s="678">
        <v>1829478</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168064</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570474</v>
      </c>
      <c r="CS37" s="697"/>
      <c r="CT37" s="697"/>
      <c r="CU37" s="697"/>
      <c r="CV37" s="697"/>
      <c r="CW37" s="697"/>
      <c r="CX37" s="697"/>
      <c r="CY37" s="698"/>
      <c r="CZ37" s="681">
        <v>3.3</v>
      </c>
      <c r="DA37" s="699"/>
      <c r="DB37" s="699"/>
      <c r="DC37" s="700"/>
      <c r="DD37" s="684">
        <v>570474</v>
      </c>
      <c r="DE37" s="697"/>
      <c r="DF37" s="697"/>
      <c r="DG37" s="697"/>
      <c r="DH37" s="697"/>
      <c r="DI37" s="697"/>
      <c r="DJ37" s="697"/>
      <c r="DK37" s="698"/>
      <c r="DL37" s="684">
        <v>545701</v>
      </c>
      <c r="DM37" s="697"/>
      <c r="DN37" s="697"/>
      <c r="DO37" s="697"/>
      <c r="DP37" s="697"/>
      <c r="DQ37" s="697"/>
      <c r="DR37" s="697"/>
      <c r="DS37" s="697"/>
      <c r="DT37" s="697"/>
      <c r="DU37" s="697"/>
      <c r="DV37" s="698"/>
      <c r="DW37" s="681">
        <v>9</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287814</v>
      </c>
      <c r="S38" s="679"/>
      <c r="T38" s="679"/>
      <c r="U38" s="679"/>
      <c r="V38" s="679"/>
      <c r="W38" s="679"/>
      <c r="X38" s="679"/>
      <c r="Y38" s="680"/>
      <c r="Z38" s="715">
        <v>1.5</v>
      </c>
      <c r="AA38" s="715"/>
      <c r="AB38" s="715"/>
      <c r="AC38" s="715"/>
      <c r="AD38" s="716">
        <v>79376</v>
      </c>
      <c r="AE38" s="716"/>
      <c r="AF38" s="716"/>
      <c r="AG38" s="716"/>
      <c r="AH38" s="716"/>
      <c r="AI38" s="716"/>
      <c r="AJ38" s="716"/>
      <c r="AK38" s="716"/>
      <c r="AL38" s="681">
        <v>1.4</v>
      </c>
      <c r="AM38" s="682"/>
      <c r="AN38" s="682"/>
      <c r="AO38" s="717"/>
      <c r="AQ38" s="718" t="s">
        <v>337</v>
      </c>
      <c r="AR38" s="719"/>
      <c r="AS38" s="719"/>
      <c r="AT38" s="719"/>
      <c r="AU38" s="719"/>
      <c r="AV38" s="719"/>
      <c r="AW38" s="719"/>
      <c r="AX38" s="719"/>
      <c r="AY38" s="720"/>
      <c r="AZ38" s="678">
        <v>86379</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2389</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2983588</v>
      </c>
      <c r="CS38" s="679"/>
      <c r="CT38" s="679"/>
      <c r="CU38" s="679"/>
      <c r="CV38" s="679"/>
      <c r="CW38" s="679"/>
      <c r="CX38" s="679"/>
      <c r="CY38" s="680"/>
      <c r="CZ38" s="681">
        <v>17.5</v>
      </c>
      <c r="DA38" s="699"/>
      <c r="DB38" s="699"/>
      <c r="DC38" s="700"/>
      <c r="DD38" s="684">
        <v>913188</v>
      </c>
      <c r="DE38" s="679"/>
      <c r="DF38" s="679"/>
      <c r="DG38" s="679"/>
      <c r="DH38" s="679"/>
      <c r="DI38" s="679"/>
      <c r="DJ38" s="679"/>
      <c r="DK38" s="680"/>
      <c r="DL38" s="684">
        <v>319894</v>
      </c>
      <c r="DM38" s="679"/>
      <c r="DN38" s="679"/>
      <c r="DO38" s="679"/>
      <c r="DP38" s="679"/>
      <c r="DQ38" s="679"/>
      <c r="DR38" s="679"/>
      <c r="DS38" s="679"/>
      <c r="DT38" s="679"/>
      <c r="DU38" s="679"/>
      <c r="DV38" s="680"/>
      <c r="DW38" s="681">
        <v>5.2</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1155400</v>
      </c>
      <c r="S39" s="679"/>
      <c r="T39" s="679"/>
      <c r="U39" s="679"/>
      <c r="V39" s="679"/>
      <c r="W39" s="679"/>
      <c r="X39" s="679"/>
      <c r="Y39" s="680"/>
      <c r="Z39" s="715">
        <v>6.2</v>
      </c>
      <c r="AA39" s="715"/>
      <c r="AB39" s="715"/>
      <c r="AC39" s="715"/>
      <c r="AD39" s="716" t="s">
        <v>176</v>
      </c>
      <c r="AE39" s="716"/>
      <c r="AF39" s="716"/>
      <c r="AG39" s="716"/>
      <c r="AH39" s="716"/>
      <c r="AI39" s="716"/>
      <c r="AJ39" s="716"/>
      <c r="AK39" s="716"/>
      <c r="AL39" s="681" t="s">
        <v>229</v>
      </c>
      <c r="AM39" s="682"/>
      <c r="AN39" s="682"/>
      <c r="AO39" s="717"/>
      <c r="AQ39" s="718" t="s">
        <v>341</v>
      </c>
      <c r="AR39" s="719"/>
      <c r="AS39" s="719"/>
      <c r="AT39" s="719"/>
      <c r="AU39" s="719"/>
      <c r="AV39" s="719"/>
      <c r="AW39" s="719"/>
      <c r="AX39" s="719"/>
      <c r="AY39" s="720"/>
      <c r="AZ39" s="678" t="s">
        <v>137</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3696</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529121</v>
      </c>
      <c r="CS39" s="697"/>
      <c r="CT39" s="697"/>
      <c r="CU39" s="697"/>
      <c r="CV39" s="697"/>
      <c r="CW39" s="697"/>
      <c r="CX39" s="697"/>
      <c r="CY39" s="698"/>
      <c r="CZ39" s="681">
        <v>3.1</v>
      </c>
      <c r="DA39" s="699"/>
      <c r="DB39" s="699"/>
      <c r="DC39" s="700"/>
      <c r="DD39" s="684">
        <v>458379</v>
      </c>
      <c r="DE39" s="697"/>
      <c r="DF39" s="697"/>
      <c r="DG39" s="697"/>
      <c r="DH39" s="697"/>
      <c r="DI39" s="697"/>
      <c r="DJ39" s="697"/>
      <c r="DK39" s="698"/>
      <c r="DL39" s="684" t="s">
        <v>176</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229</v>
      </c>
      <c r="S40" s="679"/>
      <c r="T40" s="679"/>
      <c r="U40" s="679"/>
      <c r="V40" s="679"/>
      <c r="W40" s="679"/>
      <c r="X40" s="679"/>
      <c r="Y40" s="680"/>
      <c r="Z40" s="715" t="s">
        <v>229</v>
      </c>
      <c r="AA40" s="715"/>
      <c r="AB40" s="715"/>
      <c r="AC40" s="715"/>
      <c r="AD40" s="716" t="s">
        <v>176</v>
      </c>
      <c r="AE40" s="716"/>
      <c r="AF40" s="716"/>
      <c r="AG40" s="716"/>
      <c r="AH40" s="716"/>
      <c r="AI40" s="716"/>
      <c r="AJ40" s="716"/>
      <c r="AK40" s="716"/>
      <c r="AL40" s="681" t="s">
        <v>176</v>
      </c>
      <c r="AM40" s="682"/>
      <c r="AN40" s="682"/>
      <c r="AO40" s="717"/>
      <c r="AQ40" s="718" t="s">
        <v>345</v>
      </c>
      <c r="AR40" s="719"/>
      <c r="AS40" s="719"/>
      <c r="AT40" s="719"/>
      <c r="AU40" s="719"/>
      <c r="AV40" s="719"/>
      <c r="AW40" s="719"/>
      <c r="AX40" s="719"/>
      <c r="AY40" s="720"/>
      <c r="AZ40" s="678" t="s">
        <v>176</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110</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12541</v>
      </c>
      <c r="CS40" s="679"/>
      <c r="CT40" s="679"/>
      <c r="CU40" s="679"/>
      <c r="CV40" s="679"/>
      <c r="CW40" s="679"/>
      <c r="CX40" s="679"/>
      <c r="CY40" s="680"/>
      <c r="CZ40" s="681">
        <v>0.1</v>
      </c>
      <c r="DA40" s="699"/>
      <c r="DB40" s="699"/>
      <c r="DC40" s="700"/>
      <c r="DD40" s="684">
        <v>4823</v>
      </c>
      <c r="DE40" s="679"/>
      <c r="DF40" s="679"/>
      <c r="DG40" s="679"/>
      <c r="DH40" s="679"/>
      <c r="DI40" s="679"/>
      <c r="DJ40" s="679"/>
      <c r="DK40" s="680"/>
      <c r="DL40" s="684" t="s">
        <v>229</v>
      </c>
      <c r="DM40" s="679"/>
      <c r="DN40" s="679"/>
      <c r="DO40" s="679"/>
      <c r="DP40" s="679"/>
      <c r="DQ40" s="679"/>
      <c r="DR40" s="679"/>
      <c r="DS40" s="679"/>
      <c r="DT40" s="679"/>
      <c r="DU40" s="679"/>
      <c r="DV40" s="680"/>
      <c r="DW40" s="681" t="s">
        <v>176</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346000</v>
      </c>
      <c r="S41" s="679"/>
      <c r="T41" s="679"/>
      <c r="U41" s="679"/>
      <c r="V41" s="679"/>
      <c r="W41" s="679"/>
      <c r="X41" s="679"/>
      <c r="Y41" s="680"/>
      <c r="Z41" s="715">
        <v>1.9</v>
      </c>
      <c r="AA41" s="715"/>
      <c r="AB41" s="715"/>
      <c r="AC41" s="715"/>
      <c r="AD41" s="716" t="s">
        <v>229</v>
      </c>
      <c r="AE41" s="716"/>
      <c r="AF41" s="716"/>
      <c r="AG41" s="716"/>
      <c r="AH41" s="716"/>
      <c r="AI41" s="716"/>
      <c r="AJ41" s="716"/>
      <c r="AK41" s="716"/>
      <c r="AL41" s="681" t="s">
        <v>176</v>
      </c>
      <c r="AM41" s="682"/>
      <c r="AN41" s="682"/>
      <c r="AO41" s="717"/>
      <c r="AQ41" s="718" t="s">
        <v>350</v>
      </c>
      <c r="AR41" s="719"/>
      <c r="AS41" s="719"/>
      <c r="AT41" s="719"/>
      <c r="AU41" s="719"/>
      <c r="AV41" s="719"/>
      <c r="AW41" s="719"/>
      <c r="AX41" s="719"/>
      <c r="AY41" s="720"/>
      <c r="AZ41" s="678">
        <v>120724</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v>1</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176</v>
      </c>
      <c r="CS41" s="697"/>
      <c r="CT41" s="697"/>
      <c r="CU41" s="697"/>
      <c r="CV41" s="697"/>
      <c r="CW41" s="697"/>
      <c r="CX41" s="697"/>
      <c r="CY41" s="698"/>
      <c r="CZ41" s="681" t="s">
        <v>229</v>
      </c>
      <c r="DA41" s="699"/>
      <c r="DB41" s="699"/>
      <c r="DC41" s="700"/>
      <c r="DD41" s="684" t="s">
        <v>137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18677668</v>
      </c>
      <c r="S42" s="701"/>
      <c r="T42" s="701"/>
      <c r="U42" s="701"/>
      <c r="V42" s="701"/>
      <c r="W42" s="701"/>
      <c r="X42" s="701"/>
      <c r="Y42" s="703"/>
      <c r="Z42" s="704">
        <v>100</v>
      </c>
      <c r="AA42" s="704"/>
      <c r="AB42" s="704"/>
      <c r="AC42" s="704"/>
      <c r="AD42" s="705">
        <v>5749830</v>
      </c>
      <c r="AE42" s="705"/>
      <c r="AF42" s="705"/>
      <c r="AG42" s="705"/>
      <c r="AH42" s="705"/>
      <c r="AI42" s="705"/>
      <c r="AJ42" s="705"/>
      <c r="AK42" s="705"/>
      <c r="AL42" s="665">
        <v>100</v>
      </c>
      <c r="AM42" s="706"/>
      <c r="AN42" s="706"/>
      <c r="AO42" s="707"/>
      <c r="AQ42" s="708" t="s">
        <v>333</v>
      </c>
      <c r="AR42" s="709"/>
      <c r="AS42" s="709"/>
      <c r="AT42" s="709"/>
      <c r="AU42" s="709"/>
      <c r="AV42" s="709"/>
      <c r="AW42" s="709"/>
      <c r="AX42" s="709"/>
      <c r="AY42" s="710"/>
      <c r="AZ42" s="662">
        <v>947007</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345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5320220</v>
      </c>
      <c r="CS42" s="679"/>
      <c r="CT42" s="679"/>
      <c r="CU42" s="679"/>
      <c r="CV42" s="679"/>
      <c r="CW42" s="679"/>
      <c r="CX42" s="679"/>
      <c r="CY42" s="680"/>
      <c r="CZ42" s="681">
        <v>31.2</v>
      </c>
      <c r="DA42" s="682"/>
      <c r="DB42" s="682"/>
      <c r="DC42" s="683"/>
      <c r="DD42" s="684">
        <v>1439970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43683</v>
      </c>
      <c r="CS43" s="697"/>
      <c r="CT43" s="697"/>
      <c r="CU43" s="697"/>
      <c r="CV43" s="697"/>
      <c r="CW43" s="697"/>
      <c r="CX43" s="697"/>
      <c r="CY43" s="698"/>
      <c r="CZ43" s="681">
        <v>0.3</v>
      </c>
      <c r="DA43" s="699"/>
      <c r="DB43" s="699"/>
      <c r="DC43" s="700"/>
      <c r="DD43" s="684">
        <v>43487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4916607</v>
      </c>
      <c r="CS44" s="679"/>
      <c r="CT44" s="679"/>
      <c r="CU44" s="679"/>
      <c r="CV44" s="679"/>
      <c r="CW44" s="679"/>
      <c r="CX44" s="679"/>
      <c r="CY44" s="680"/>
      <c r="CZ44" s="681">
        <v>28.8</v>
      </c>
      <c r="DA44" s="682"/>
      <c r="DB44" s="682"/>
      <c r="DC44" s="683"/>
      <c r="DD44" s="684">
        <v>1220080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2212441</v>
      </c>
      <c r="CS45" s="697"/>
      <c r="CT45" s="697"/>
      <c r="CU45" s="697"/>
      <c r="CV45" s="697"/>
      <c r="CW45" s="697"/>
      <c r="CX45" s="697"/>
      <c r="CY45" s="698"/>
      <c r="CZ45" s="681">
        <v>13</v>
      </c>
      <c r="DA45" s="699"/>
      <c r="DB45" s="699"/>
      <c r="DC45" s="700"/>
      <c r="DD45" s="684">
        <v>515182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2536043</v>
      </c>
      <c r="CS46" s="679"/>
      <c r="CT46" s="679"/>
      <c r="CU46" s="679"/>
      <c r="CV46" s="679"/>
      <c r="CW46" s="679"/>
      <c r="CX46" s="679"/>
      <c r="CY46" s="680"/>
      <c r="CZ46" s="681">
        <v>14.9</v>
      </c>
      <c r="DA46" s="682"/>
      <c r="DB46" s="682"/>
      <c r="DC46" s="683"/>
      <c r="DD46" s="684">
        <v>673580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403613</v>
      </c>
      <c r="CS47" s="697"/>
      <c r="CT47" s="697"/>
      <c r="CU47" s="697"/>
      <c r="CV47" s="697"/>
      <c r="CW47" s="697"/>
      <c r="CX47" s="697"/>
      <c r="CY47" s="698"/>
      <c r="CZ47" s="681">
        <v>2.4</v>
      </c>
      <c r="DA47" s="699"/>
      <c r="DB47" s="699"/>
      <c r="DC47" s="700"/>
      <c r="DD47" s="684">
        <v>219890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176</v>
      </c>
      <c r="CS48" s="679"/>
      <c r="CT48" s="679"/>
      <c r="CU48" s="679"/>
      <c r="CV48" s="679"/>
      <c r="CW48" s="679"/>
      <c r="CX48" s="679"/>
      <c r="CY48" s="680"/>
      <c r="CZ48" s="681" t="s">
        <v>229</v>
      </c>
      <c r="DA48" s="682"/>
      <c r="DB48" s="682"/>
      <c r="DC48" s="683"/>
      <c r="DD48" s="684" t="s">
        <v>137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17045385</v>
      </c>
      <c r="CS49" s="663"/>
      <c r="CT49" s="663"/>
      <c r="CU49" s="663"/>
      <c r="CV49" s="663"/>
      <c r="CW49" s="663"/>
      <c r="CX49" s="663"/>
      <c r="CY49" s="664"/>
      <c r="CZ49" s="665">
        <v>100</v>
      </c>
      <c r="DA49" s="666"/>
      <c r="DB49" s="666"/>
      <c r="DC49" s="667"/>
      <c r="DD49" s="668">
        <v>8719821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2d7/FOHmiePkCRSKEyFt7rQ4Ob22bfSovaeucA17B5KTzqrdeIRYZRqTSIwX8GTi18ELQMEXK+SCwHfC5jRbpQ==" saltValue="F5zxU7hZ3LBYTof84e8cI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18355</v>
      </c>
      <c r="R7" s="1198"/>
      <c r="S7" s="1198"/>
      <c r="T7" s="1198"/>
      <c r="U7" s="1198"/>
      <c r="V7" s="1198">
        <v>16724</v>
      </c>
      <c r="W7" s="1198"/>
      <c r="X7" s="1198"/>
      <c r="Y7" s="1198"/>
      <c r="Z7" s="1198"/>
      <c r="AA7" s="1198">
        <v>1631</v>
      </c>
      <c r="AB7" s="1198"/>
      <c r="AC7" s="1198"/>
      <c r="AD7" s="1198"/>
      <c r="AE7" s="1199"/>
      <c r="AF7" s="1200">
        <v>540</v>
      </c>
      <c r="AG7" s="1201"/>
      <c r="AH7" s="1201"/>
      <c r="AI7" s="1201"/>
      <c r="AJ7" s="1202"/>
      <c r="AK7" s="1184">
        <v>5531</v>
      </c>
      <c r="AL7" s="1185"/>
      <c r="AM7" s="1185"/>
      <c r="AN7" s="1185"/>
      <c r="AO7" s="1185"/>
      <c r="AP7" s="1185">
        <v>8432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590</v>
      </c>
      <c r="BS7" s="1188" t="s">
        <v>591</v>
      </c>
      <c r="BT7" s="1189"/>
      <c r="BU7" s="1189"/>
      <c r="BV7" s="1189"/>
      <c r="BW7" s="1189"/>
      <c r="BX7" s="1189"/>
      <c r="BY7" s="1189"/>
      <c r="BZ7" s="1189"/>
      <c r="CA7" s="1189"/>
      <c r="CB7" s="1189"/>
      <c r="CC7" s="1189"/>
      <c r="CD7" s="1189"/>
      <c r="CE7" s="1189"/>
      <c r="CF7" s="1189"/>
      <c r="CG7" s="1190"/>
      <c r="CH7" s="1181">
        <v>0</v>
      </c>
      <c r="CI7" s="1182"/>
      <c r="CJ7" s="1182"/>
      <c r="CK7" s="1182"/>
      <c r="CL7" s="1183"/>
      <c r="CM7" s="1181">
        <v>16</v>
      </c>
      <c r="CN7" s="1182"/>
      <c r="CO7" s="1182"/>
      <c r="CP7" s="1182"/>
      <c r="CQ7" s="1183"/>
      <c r="CR7" s="1181">
        <v>1</v>
      </c>
      <c r="CS7" s="1182"/>
      <c r="CT7" s="1182"/>
      <c r="CU7" s="1182"/>
      <c r="CV7" s="1183"/>
      <c r="CW7" s="1181">
        <v>1</v>
      </c>
      <c r="CX7" s="1182"/>
      <c r="CY7" s="1182"/>
      <c r="CZ7" s="1182"/>
      <c r="DA7" s="1183"/>
      <c r="DB7" s="1181" t="s">
        <v>583</v>
      </c>
      <c r="DC7" s="1182"/>
      <c r="DD7" s="1182"/>
      <c r="DE7" s="1182"/>
      <c r="DF7" s="1183"/>
      <c r="DG7" s="1181" t="s">
        <v>583</v>
      </c>
      <c r="DH7" s="1182"/>
      <c r="DI7" s="1182"/>
      <c r="DJ7" s="1182"/>
      <c r="DK7" s="1183"/>
      <c r="DL7" s="1181" t="s">
        <v>583</v>
      </c>
      <c r="DM7" s="1182"/>
      <c r="DN7" s="1182"/>
      <c r="DO7" s="1182"/>
      <c r="DP7" s="1183"/>
      <c r="DQ7" s="1181" t="s">
        <v>583</v>
      </c>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7</v>
      </c>
      <c r="R8" s="1137"/>
      <c r="S8" s="1137"/>
      <c r="T8" s="1137"/>
      <c r="U8" s="1137"/>
      <c r="V8" s="1137">
        <v>6</v>
      </c>
      <c r="W8" s="1137"/>
      <c r="X8" s="1137"/>
      <c r="Y8" s="1137"/>
      <c r="Z8" s="1137"/>
      <c r="AA8" s="1137">
        <v>1</v>
      </c>
      <c r="AB8" s="1137"/>
      <c r="AC8" s="1137"/>
      <c r="AD8" s="1137"/>
      <c r="AE8" s="1138"/>
      <c r="AF8" s="1112">
        <v>1</v>
      </c>
      <c r="AG8" s="1113"/>
      <c r="AH8" s="1113"/>
      <c r="AI8" s="1113"/>
      <c r="AJ8" s="1114"/>
      <c r="AK8" s="1179">
        <v>0</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390</v>
      </c>
      <c r="C9" s="1131"/>
      <c r="D9" s="1131"/>
      <c r="E9" s="1131"/>
      <c r="F9" s="1131"/>
      <c r="G9" s="1131"/>
      <c r="H9" s="1131"/>
      <c r="I9" s="1131"/>
      <c r="J9" s="1131"/>
      <c r="K9" s="1131"/>
      <c r="L9" s="1131"/>
      <c r="M9" s="1131"/>
      <c r="N9" s="1131"/>
      <c r="O9" s="1131"/>
      <c r="P9" s="1132"/>
      <c r="Q9" s="1136">
        <v>505</v>
      </c>
      <c r="R9" s="1137"/>
      <c r="S9" s="1137"/>
      <c r="T9" s="1137"/>
      <c r="U9" s="1137"/>
      <c r="V9" s="1137">
        <v>505</v>
      </c>
      <c r="W9" s="1137"/>
      <c r="X9" s="1137"/>
      <c r="Y9" s="1137"/>
      <c r="Z9" s="1137"/>
      <c r="AA9" s="1137" t="s">
        <v>516</v>
      </c>
      <c r="AB9" s="1137"/>
      <c r="AC9" s="1137"/>
      <c r="AD9" s="1137"/>
      <c r="AE9" s="1138"/>
      <c r="AF9" s="1112" t="s">
        <v>391</v>
      </c>
      <c r="AG9" s="1113"/>
      <c r="AH9" s="1113"/>
      <c r="AI9" s="1113"/>
      <c r="AJ9" s="1114"/>
      <c r="AK9" s="1179">
        <v>189</v>
      </c>
      <c r="AL9" s="1180"/>
      <c r="AM9" s="1180"/>
      <c r="AN9" s="1180"/>
      <c r="AO9" s="1180"/>
      <c r="AP9" s="1180">
        <v>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18677</v>
      </c>
      <c r="R23" s="1162"/>
      <c r="S23" s="1162"/>
      <c r="T23" s="1162"/>
      <c r="U23" s="1162"/>
      <c r="V23" s="1162">
        <v>17045</v>
      </c>
      <c r="W23" s="1162"/>
      <c r="X23" s="1162"/>
      <c r="Y23" s="1162"/>
      <c r="Z23" s="1162"/>
      <c r="AA23" s="1162">
        <v>1632</v>
      </c>
      <c r="AB23" s="1162"/>
      <c r="AC23" s="1162"/>
      <c r="AD23" s="1162"/>
      <c r="AE23" s="1163"/>
      <c r="AF23" s="1164">
        <v>541</v>
      </c>
      <c r="AG23" s="1162"/>
      <c r="AH23" s="1162"/>
      <c r="AI23" s="1162"/>
      <c r="AJ23" s="1165"/>
      <c r="AK23" s="1166"/>
      <c r="AL23" s="1167"/>
      <c r="AM23" s="1167"/>
      <c r="AN23" s="1167"/>
      <c r="AO23" s="1167"/>
      <c r="AP23" s="1162">
        <v>8432</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2046</v>
      </c>
      <c r="R28" s="1147"/>
      <c r="S28" s="1147"/>
      <c r="T28" s="1147"/>
      <c r="U28" s="1147"/>
      <c r="V28" s="1147">
        <v>1878</v>
      </c>
      <c r="W28" s="1147"/>
      <c r="X28" s="1147"/>
      <c r="Y28" s="1147"/>
      <c r="Z28" s="1147"/>
      <c r="AA28" s="1147">
        <v>168</v>
      </c>
      <c r="AB28" s="1147"/>
      <c r="AC28" s="1147"/>
      <c r="AD28" s="1147"/>
      <c r="AE28" s="1148"/>
      <c r="AF28" s="1149">
        <v>168</v>
      </c>
      <c r="AG28" s="1147"/>
      <c r="AH28" s="1147"/>
      <c r="AI28" s="1147"/>
      <c r="AJ28" s="1150"/>
      <c r="AK28" s="1151">
        <v>121</v>
      </c>
      <c r="AL28" s="1139"/>
      <c r="AM28" s="1139"/>
      <c r="AN28" s="1139"/>
      <c r="AO28" s="1139"/>
      <c r="AP28" s="1139">
        <v>0</v>
      </c>
      <c r="AQ28" s="1139"/>
      <c r="AR28" s="1139"/>
      <c r="AS28" s="1139"/>
      <c r="AT28" s="1139"/>
      <c r="AU28" s="1139">
        <v>0</v>
      </c>
      <c r="AV28" s="1139"/>
      <c r="AW28" s="1139"/>
      <c r="AX28" s="1139"/>
      <c r="AY28" s="1139"/>
      <c r="AZ28" s="1140" t="s">
        <v>516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1938</v>
      </c>
      <c r="R29" s="1137"/>
      <c r="S29" s="1137"/>
      <c r="T29" s="1137"/>
      <c r="U29" s="1137"/>
      <c r="V29" s="1137">
        <v>1791</v>
      </c>
      <c r="W29" s="1137"/>
      <c r="X29" s="1137"/>
      <c r="Y29" s="1137"/>
      <c r="Z29" s="1137"/>
      <c r="AA29" s="1137">
        <v>147</v>
      </c>
      <c r="AB29" s="1137"/>
      <c r="AC29" s="1137"/>
      <c r="AD29" s="1137"/>
      <c r="AE29" s="1138"/>
      <c r="AF29" s="1112">
        <v>147</v>
      </c>
      <c r="AG29" s="1113"/>
      <c r="AH29" s="1113"/>
      <c r="AI29" s="1113"/>
      <c r="AJ29" s="1114"/>
      <c r="AK29" s="1073">
        <v>284</v>
      </c>
      <c r="AL29" s="1064"/>
      <c r="AM29" s="1064"/>
      <c r="AN29" s="1064"/>
      <c r="AO29" s="1064"/>
      <c r="AP29" s="1064">
        <v>0</v>
      </c>
      <c r="AQ29" s="1064"/>
      <c r="AR29" s="1064"/>
      <c r="AS29" s="1064"/>
      <c r="AT29" s="1064"/>
      <c r="AU29" s="1064">
        <v>0</v>
      </c>
      <c r="AV29" s="1064"/>
      <c r="AW29" s="1064"/>
      <c r="AX29" s="1064"/>
      <c r="AY29" s="1064"/>
      <c r="AZ29" s="1135" t="s">
        <v>516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230</v>
      </c>
      <c r="R30" s="1137"/>
      <c r="S30" s="1137"/>
      <c r="T30" s="1137"/>
      <c r="U30" s="1137"/>
      <c r="V30" s="1137">
        <v>229</v>
      </c>
      <c r="W30" s="1137"/>
      <c r="X30" s="1137"/>
      <c r="Y30" s="1137"/>
      <c r="Z30" s="1137"/>
      <c r="AA30" s="1137">
        <v>1</v>
      </c>
      <c r="AB30" s="1137"/>
      <c r="AC30" s="1137"/>
      <c r="AD30" s="1137"/>
      <c r="AE30" s="1138"/>
      <c r="AF30" s="1112">
        <v>1</v>
      </c>
      <c r="AG30" s="1113"/>
      <c r="AH30" s="1113"/>
      <c r="AI30" s="1113"/>
      <c r="AJ30" s="1114"/>
      <c r="AK30" s="1073">
        <v>30</v>
      </c>
      <c r="AL30" s="1064"/>
      <c r="AM30" s="1064"/>
      <c r="AN30" s="1064"/>
      <c r="AO30" s="1064"/>
      <c r="AP30" s="1064">
        <v>0</v>
      </c>
      <c r="AQ30" s="1064"/>
      <c r="AR30" s="1064"/>
      <c r="AS30" s="1064"/>
      <c r="AT30" s="1064"/>
      <c r="AU30" s="1064">
        <v>0</v>
      </c>
      <c r="AV30" s="1064"/>
      <c r="AW30" s="1064"/>
      <c r="AX30" s="1064"/>
      <c r="AY30" s="1064"/>
      <c r="AZ30" s="1135" t="s">
        <v>516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271</v>
      </c>
      <c r="R31" s="1137"/>
      <c r="S31" s="1137"/>
      <c r="T31" s="1137"/>
      <c r="U31" s="1137"/>
      <c r="V31" s="1137">
        <v>110</v>
      </c>
      <c r="W31" s="1137"/>
      <c r="X31" s="1137"/>
      <c r="Y31" s="1137"/>
      <c r="Z31" s="1137"/>
      <c r="AA31" s="1137">
        <v>161</v>
      </c>
      <c r="AB31" s="1137"/>
      <c r="AC31" s="1137"/>
      <c r="AD31" s="1137"/>
      <c r="AE31" s="1138"/>
      <c r="AF31" s="1112">
        <v>161</v>
      </c>
      <c r="AG31" s="1113"/>
      <c r="AH31" s="1113"/>
      <c r="AI31" s="1113"/>
      <c r="AJ31" s="1114"/>
      <c r="AK31" s="1073" t="s">
        <v>516</v>
      </c>
      <c r="AL31" s="1064"/>
      <c r="AM31" s="1064"/>
      <c r="AN31" s="1064"/>
      <c r="AO31" s="1064"/>
      <c r="AP31" s="1064">
        <v>456</v>
      </c>
      <c r="AQ31" s="1064"/>
      <c r="AR31" s="1064"/>
      <c r="AS31" s="1064"/>
      <c r="AT31" s="1064"/>
      <c r="AU31" s="1064">
        <v>152</v>
      </c>
      <c r="AV31" s="1064"/>
      <c r="AW31" s="1064"/>
      <c r="AX31" s="1064"/>
      <c r="AY31" s="1064"/>
      <c r="AZ31" s="1135" t="s">
        <v>516</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207</v>
      </c>
      <c r="R32" s="1137"/>
      <c r="S32" s="1137"/>
      <c r="T32" s="1137"/>
      <c r="U32" s="1137"/>
      <c r="V32" s="1137">
        <v>205</v>
      </c>
      <c r="W32" s="1137"/>
      <c r="X32" s="1137"/>
      <c r="Y32" s="1137"/>
      <c r="Z32" s="1137"/>
      <c r="AA32" s="1137">
        <v>2</v>
      </c>
      <c r="AB32" s="1137"/>
      <c r="AC32" s="1137"/>
      <c r="AD32" s="1137"/>
      <c r="AE32" s="1138"/>
      <c r="AF32" s="1112">
        <v>2</v>
      </c>
      <c r="AG32" s="1113"/>
      <c r="AH32" s="1113"/>
      <c r="AI32" s="1113"/>
      <c r="AJ32" s="1114"/>
      <c r="AK32" s="1073">
        <v>86</v>
      </c>
      <c r="AL32" s="1064"/>
      <c r="AM32" s="1064"/>
      <c r="AN32" s="1064"/>
      <c r="AO32" s="1064"/>
      <c r="AP32" s="1064">
        <v>744</v>
      </c>
      <c r="AQ32" s="1064"/>
      <c r="AR32" s="1064"/>
      <c r="AS32" s="1064"/>
      <c r="AT32" s="1064"/>
      <c r="AU32" s="1064">
        <v>429</v>
      </c>
      <c r="AV32" s="1064"/>
      <c r="AW32" s="1064"/>
      <c r="AX32" s="1064"/>
      <c r="AY32" s="1064"/>
      <c r="AZ32" s="1135" t="s">
        <v>516</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27</v>
      </c>
      <c r="R33" s="1137"/>
      <c r="S33" s="1137"/>
      <c r="T33" s="1137"/>
      <c r="U33" s="1137"/>
      <c r="V33" s="1137">
        <v>30</v>
      </c>
      <c r="W33" s="1137"/>
      <c r="X33" s="1137"/>
      <c r="Y33" s="1137"/>
      <c r="Z33" s="1137"/>
      <c r="AA33" s="1137">
        <v>-3</v>
      </c>
      <c r="AB33" s="1137"/>
      <c r="AC33" s="1137"/>
      <c r="AD33" s="1137"/>
      <c r="AE33" s="1138"/>
      <c r="AF33" s="1112">
        <v>-3</v>
      </c>
      <c r="AG33" s="1113"/>
      <c r="AH33" s="1113"/>
      <c r="AI33" s="1113"/>
      <c r="AJ33" s="1114"/>
      <c r="AK33" s="1073" t="s">
        <v>516</v>
      </c>
      <c r="AL33" s="1064"/>
      <c r="AM33" s="1064"/>
      <c r="AN33" s="1064"/>
      <c r="AO33" s="1064"/>
      <c r="AP33" s="1064">
        <v>211</v>
      </c>
      <c r="AQ33" s="1064"/>
      <c r="AR33" s="1064"/>
      <c r="AS33" s="1064"/>
      <c r="AT33" s="1064"/>
      <c r="AU33" s="1064">
        <v>0</v>
      </c>
      <c r="AV33" s="1064"/>
      <c r="AW33" s="1064"/>
      <c r="AX33" s="1064"/>
      <c r="AY33" s="1064"/>
      <c r="AZ33" s="1135">
        <v>9.8000000000000007</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414</v>
      </c>
      <c r="C34" s="1131"/>
      <c r="D34" s="1131"/>
      <c r="E34" s="1131"/>
      <c r="F34" s="1131"/>
      <c r="G34" s="1131"/>
      <c r="H34" s="1131"/>
      <c r="I34" s="1131"/>
      <c r="J34" s="1131"/>
      <c r="K34" s="1131"/>
      <c r="L34" s="1131"/>
      <c r="M34" s="1131"/>
      <c r="N34" s="1131"/>
      <c r="O34" s="1131"/>
      <c r="P34" s="1132"/>
      <c r="Q34" s="1136">
        <v>3</v>
      </c>
      <c r="R34" s="1137"/>
      <c r="S34" s="1137"/>
      <c r="T34" s="1137"/>
      <c r="U34" s="1137"/>
      <c r="V34" s="1137">
        <v>0</v>
      </c>
      <c r="W34" s="1137"/>
      <c r="X34" s="1137"/>
      <c r="Y34" s="1137"/>
      <c r="Z34" s="1137"/>
      <c r="AA34" s="1137">
        <v>3</v>
      </c>
      <c r="AB34" s="1137"/>
      <c r="AC34" s="1137"/>
      <c r="AD34" s="1137"/>
      <c r="AE34" s="1138"/>
      <c r="AF34" s="1112">
        <v>3</v>
      </c>
      <c r="AG34" s="1113"/>
      <c r="AH34" s="1113"/>
      <c r="AI34" s="1113"/>
      <c r="AJ34" s="1114"/>
      <c r="AK34" s="1073" t="s">
        <v>516</v>
      </c>
      <c r="AL34" s="1064"/>
      <c r="AM34" s="1064"/>
      <c r="AN34" s="1064"/>
      <c r="AO34" s="1064"/>
      <c r="AP34" s="1064">
        <v>0</v>
      </c>
      <c r="AQ34" s="1064"/>
      <c r="AR34" s="1064"/>
      <c r="AS34" s="1064"/>
      <c r="AT34" s="1064"/>
      <c r="AU34" s="1064">
        <v>0</v>
      </c>
      <c r="AV34" s="1064"/>
      <c r="AW34" s="1064"/>
      <c r="AX34" s="1064"/>
      <c r="AY34" s="1064"/>
      <c r="AZ34" s="1135" t="s">
        <v>516</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415</v>
      </c>
      <c r="C35" s="1131"/>
      <c r="D35" s="1131"/>
      <c r="E35" s="1131"/>
      <c r="F35" s="1131"/>
      <c r="G35" s="1131"/>
      <c r="H35" s="1131"/>
      <c r="I35" s="1131"/>
      <c r="J35" s="1131"/>
      <c r="K35" s="1131"/>
      <c r="L35" s="1131"/>
      <c r="M35" s="1131"/>
      <c r="N35" s="1131"/>
      <c r="O35" s="1131"/>
      <c r="P35" s="1132"/>
      <c r="Q35" s="1136">
        <v>5437</v>
      </c>
      <c r="R35" s="1137"/>
      <c r="S35" s="1137"/>
      <c r="T35" s="1137"/>
      <c r="U35" s="1137"/>
      <c r="V35" s="1137">
        <v>4668</v>
      </c>
      <c r="W35" s="1137"/>
      <c r="X35" s="1137"/>
      <c r="Y35" s="1137"/>
      <c r="Z35" s="1137"/>
      <c r="AA35" s="1137">
        <v>769</v>
      </c>
      <c r="AB35" s="1137"/>
      <c r="AC35" s="1137"/>
      <c r="AD35" s="1137"/>
      <c r="AE35" s="1138"/>
      <c r="AF35" s="1112">
        <v>769</v>
      </c>
      <c r="AG35" s="1113"/>
      <c r="AH35" s="1113"/>
      <c r="AI35" s="1113"/>
      <c r="AJ35" s="1114"/>
      <c r="AK35" s="1073">
        <v>1761</v>
      </c>
      <c r="AL35" s="1064"/>
      <c r="AM35" s="1064"/>
      <c r="AN35" s="1064"/>
      <c r="AO35" s="1064"/>
      <c r="AP35" s="1064">
        <v>0</v>
      </c>
      <c r="AQ35" s="1064"/>
      <c r="AR35" s="1064"/>
      <c r="AS35" s="1064"/>
      <c r="AT35" s="1064"/>
      <c r="AU35" s="1064">
        <v>0</v>
      </c>
      <c r="AV35" s="1064"/>
      <c r="AW35" s="1064"/>
      <c r="AX35" s="1064"/>
      <c r="AY35" s="1064"/>
      <c r="AZ35" s="1135" t="s">
        <v>516</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416</v>
      </c>
      <c r="C36" s="1131"/>
      <c r="D36" s="1131"/>
      <c r="E36" s="1131"/>
      <c r="F36" s="1131"/>
      <c r="G36" s="1131"/>
      <c r="H36" s="1131"/>
      <c r="I36" s="1131"/>
      <c r="J36" s="1131"/>
      <c r="K36" s="1131"/>
      <c r="L36" s="1131"/>
      <c r="M36" s="1131"/>
      <c r="N36" s="1131"/>
      <c r="O36" s="1131"/>
      <c r="P36" s="1132"/>
      <c r="Q36" s="1136">
        <v>192</v>
      </c>
      <c r="R36" s="1137"/>
      <c r="S36" s="1137"/>
      <c r="T36" s="1137"/>
      <c r="U36" s="1137"/>
      <c r="V36" s="1137">
        <v>192</v>
      </c>
      <c r="W36" s="1137"/>
      <c r="X36" s="1137"/>
      <c r="Y36" s="1137"/>
      <c r="Z36" s="1137"/>
      <c r="AA36" s="1137">
        <v>0</v>
      </c>
      <c r="AB36" s="1137"/>
      <c r="AC36" s="1137"/>
      <c r="AD36" s="1137"/>
      <c r="AE36" s="1138"/>
      <c r="AF36" s="1112">
        <v>0</v>
      </c>
      <c r="AG36" s="1113"/>
      <c r="AH36" s="1113"/>
      <c r="AI36" s="1113"/>
      <c r="AJ36" s="1114"/>
      <c r="AK36" s="1073">
        <v>67</v>
      </c>
      <c r="AL36" s="1064"/>
      <c r="AM36" s="1064"/>
      <c r="AN36" s="1064"/>
      <c r="AO36" s="1064"/>
      <c r="AP36" s="1064">
        <v>2083</v>
      </c>
      <c r="AQ36" s="1064"/>
      <c r="AR36" s="1064"/>
      <c r="AS36" s="1064"/>
      <c r="AT36" s="1064"/>
      <c r="AU36" s="1064">
        <v>0</v>
      </c>
      <c r="AV36" s="1064"/>
      <c r="AW36" s="1064"/>
      <c r="AX36" s="1064"/>
      <c r="AY36" s="1064"/>
      <c r="AZ36" s="1135" t="s">
        <v>516</v>
      </c>
      <c r="BA36" s="1135"/>
      <c r="BB36" s="1135"/>
      <c r="BC36" s="1135"/>
      <c r="BD36" s="1135"/>
      <c r="BE36" s="1125" t="s">
        <v>413</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417</v>
      </c>
      <c r="C37" s="1131"/>
      <c r="D37" s="1131"/>
      <c r="E37" s="1131"/>
      <c r="F37" s="1131"/>
      <c r="G37" s="1131"/>
      <c r="H37" s="1131"/>
      <c r="I37" s="1131"/>
      <c r="J37" s="1131"/>
      <c r="K37" s="1131"/>
      <c r="L37" s="1131"/>
      <c r="M37" s="1131"/>
      <c r="N37" s="1131"/>
      <c r="O37" s="1131"/>
      <c r="P37" s="1132"/>
      <c r="Q37" s="1136">
        <v>943</v>
      </c>
      <c r="R37" s="1137"/>
      <c r="S37" s="1137"/>
      <c r="T37" s="1137"/>
      <c r="U37" s="1137"/>
      <c r="V37" s="1137">
        <v>943</v>
      </c>
      <c r="W37" s="1137"/>
      <c r="X37" s="1137"/>
      <c r="Y37" s="1137"/>
      <c r="Z37" s="1137"/>
      <c r="AA37" s="1137">
        <v>0</v>
      </c>
      <c r="AB37" s="1137"/>
      <c r="AC37" s="1137"/>
      <c r="AD37" s="1137"/>
      <c r="AE37" s="1138"/>
      <c r="AF37" s="1112">
        <v>0</v>
      </c>
      <c r="AG37" s="1113"/>
      <c r="AH37" s="1113"/>
      <c r="AI37" s="1113"/>
      <c r="AJ37" s="1114"/>
      <c r="AK37" s="1073">
        <v>1</v>
      </c>
      <c r="AL37" s="1064"/>
      <c r="AM37" s="1064"/>
      <c r="AN37" s="1064"/>
      <c r="AO37" s="1064"/>
      <c r="AP37" s="1064">
        <v>1404</v>
      </c>
      <c r="AQ37" s="1064"/>
      <c r="AR37" s="1064"/>
      <c r="AS37" s="1064"/>
      <c r="AT37" s="1064"/>
      <c r="AU37" s="1064">
        <v>0</v>
      </c>
      <c r="AV37" s="1064"/>
      <c r="AW37" s="1064"/>
      <c r="AX37" s="1064"/>
      <c r="AY37" s="1064"/>
      <c r="AZ37" s="1135" t="s">
        <v>516</v>
      </c>
      <c r="BA37" s="1135"/>
      <c r="BB37" s="1135"/>
      <c r="BC37" s="1135"/>
      <c r="BD37" s="1135"/>
      <c r="BE37" s="1125" t="s">
        <v>413</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418</v>
      </c>
      <c r="C38" s="1131"/>
      <c r="D38" s="1131"/>
      <c r="E38" s="1131"/>
      <c r="F38" s="1131"/>
      <c r="G38" s="1131"/>
      <c r="H38" s="1131"/>
      <c r="I38" s="1131"/>
      <c r="J38" s="1131"/>
      <c r="K38" s="1131"/>
      <c r="L38" s="1131"/>
      <c r="M38" s="1131"/>
      <c r="N38" s="1131"/>
      <c r="O38" s="1131"/>
      <c r="P38" s="1132"/>
      <c r="Q38" s="1136">
        <v>302</v>
      </c>
      <c r="R38" s="1137"/>
      <c r="S38" s="1137"/>
      <c r="T38" s="1137"/>
      <c r="U38" s="1137"/>
      <c r="V38" s="1137">
        <v>207</v>
      </c>
      <c r="W38" s="1137"/>
      <c r="X38" s="1137"/>
      <c r="Y38" s="1137"/>
      <c r="Z38" s="1137"/>
      <c r="AA38" s="1137">
        <v>95</v>
      </c>
      <c r="AB38" s="1137"/>
      <c r="AC38" s="1137"/>
      <c r="AD38" s="1137"/>
      <c r="AE38" s="1138"/>
      <c r="AF38" s="1112">
        <v>131</v>
      </c>
      <c r="AG38" s="1113"/>
      <c r="AH38" s="1113"/>
      <c r="AI38" s="1113"/>
      <c r="AJ38" s="1114"/>
      <c r="AK38" s="1073" t="s">
        <v>516</v>
      </c>
      <c r="AL38" s="1064"/>
      <c r="AM38" s="1064"/>
      <c r="AN38" s="1064"/>
      <c r="AO38" s="1064"/>
      <c r="AP38" s="1064">
        <v>161</v>
      </c>
      <c r="AQ38" s="1064"/>
      <c r="AR38" s="1064"/>
      <c r="AS38" s="1064"/>
      <c r="AT38" s="1064"/>
      <c r="AU38" s="1064">
        <v>0</v>
      </c>
      <c r="AV38" s="1064"/>
      <c r="AW38" s="1064"/>
      <c r="AX38" s="1064"/>
      <c r="AY38" s="1064"/>
      <c r="AZ38" s="1135" t="s">
        <v>516</v>
      </c>
      <c r="BA38" s="1135"/>
      <c r="BB38" s="1135"/>
      <c r="BC38" s="1135"/>
      <c r="BD38" s="1135"/>
      <c r="BE38" s="1125" t="s">
        <v>413</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1381</v>
      </c>
      <c r="AG63" s="1052"/>
      <c r="AH63" s="1052"/>
      <c r="AI63" s="1052"/>
      <c r="AJ63" s="1123"/>
      <c r="AK63" s="1124"/>
      <c r="AL63" s="1056"/>
      <c r="AM63" s="1056"/>
      <c r="AN63" s="1056"/>
      <c r="AO63" s="1056"/>
      <c r="AP63" s="1052">
        <v>5059</v>
      </c>
      <c r="AQ63" s="1052"/>
      <c r="AR63" s="1052"/>
      <c r="AS63" s="1052"/>
      <c r="AT63" s="1052"/>
      <c r="AU63" s="1052">
        <v>581</v>
      </c>
      <c r="AV63" s="1052"/>
      <c r="AW63" s="1052"/>
      <c r="AX63" s="1052"/>
      <c r="AY63" s="1052"/>
      <c r="AZ63" s="1118"/>
      <c r="BA63" s="1118"/>
      <c r="BB63" s="1118"/>
      <c r="BC63" s="1118"/>
      <c r="BD63" s="1118"/>
      <c r="BE63" s="1053"/>
      <c r="BF63" s="1053"/>
      <c r="BG63" s="1053"/>
      <c r="BH63" s="1053"/>
      <c r="BI63" s="1054"/>
      <c r="BJ63" s="1119" t="s">
        <v>176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422</v>
      </c>
      <c r="B66" s="1089"/>
      <c r="C66" s="1089"/>
      <c r="D66" s="1089"/>
      <c r="E66" s="1089"/>
      <c r="F66" s="1089"/>
      <c r="G66" s="1089"/>
      <c r="H66" s="1089"/>
      <c r="I66" s="1089"/>
      <c r="J66" s="1089"/>
      <c r="K66" s="1089"/>
      <c r="L66" s="1089"/>
      <c r="M66" s="1089"/>
      <c r="N66" s="1089"/>
      <c r="O66" s="1089"/>
      <c r="P66" s="1090"/>
      <c r="Q66" s="1094" t="s">
        <v>423</v>
      </c>
      <c r="R66" s="1095"/>
      <c r="S66" s="1095"/>
      <c r="T66" s="1095"/>
      <c r="U66" s="1096"/>
      <c r="V66" s="1094" t="s">
        <v>424</v>
      </c>
      <c r="W66" s="1095"/>
      <c r="X66" s="1095"/>
      <c r="Y66" s="1095"/>
      <c r="Z66" s="1096"/>
      <c r="AA66" s="1094" t="s">
        <v>399</v>
      </c>
      <c r="AB66" s="1095"/>
      <c r="AC66" s="1095"/>
      <c r="AD66" s="1095"/>
      <c r="AE66" s="1096"/>
      <c r="AF66" s="1100" t="s">
        <v>400</v>
      </c>
      <c r="AG66" s="1101"/>
      <c r="AH66" s="1101"/>
      <c r="AI66" s="1101"/>
      <c r="AJ66" s="1102"/>
      <c r="AK66" s="1094" t="s">
        <v>425</v>
      </c>
      <c r="AL66" s="1089"/>
      <c r="AM66" s="1089"/>
      <c r="AN66" s="1089"/>
      <c r="AO66" s="1090"/>
      <c r="AP66" s="1094" t="s">
        <v>402</v>
      </c>
      <c r="AQ66" s="1095"/>
      <c r="AR66" s="1095"/>
      <c r="AS66" s="1095"/>
      <c r="AT66" s="1096"/>
      <c r="AU66" s="1094" t="s">
        <v>426</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582</v>
      </c>
      <c r="C68" s="1079"/>
      <c r="D68" s="1079"/>
      <c r="E68" s="1079"/>
      <c r="F68" s="1079"/>
      <c r="G68" s="1079"/>
      <c r="H68" s="1079"/>
      <c r="I68" s="1079"/>
      <c r="J68" s="1079"/>
      <c r="K68" s="1079"/>
      <c r="L68" s="1079"/>
      <c r="M68" s="1079"/>
      <c r="N68" s="1079"/>
      <c r="O68" s="1079"/>
      <c r="P68" s="1080"/>
      <c r="Q68" s="1081">
        <v>3322</v>
      </c>
      <c r="R68" s="1075"/>
      <c r="S68" s="1075"/>
      <c r="T68" s="1075"/>
      <c r="U68" s="1075"/>
      <c r="V68" s="1075">
        <v>3254</v>
      </c>
      <c r="W68" s="1075"/>
      <c r="X68" s="1075"/>
      <c r="Y68" s="1075"/>
      <c r="Z68" s="1075"/>
      <c r="AA68" s="1075">
        <v>68</v>
      </c>
      <c r="AB68" s="1075"/>
      <c r="AC68" s="1075"/>
      <c r="AD68" s="1075"/>
      <c r="AE68" s="1075"/>
      <c r="AF68" s="1075">
        <v>68</v>
      </c>
      <c r="AG68" s="1075"/>
      <c r="AH68" s="1075"/>
      <c r="AI68" s="1075"/>
      <c r="AJ68" s="1075"/>
      <c r="AK68" s="1075" t="s">
        <v>583</v>
      </c>
      <c r="AL68" s="1075"/>
      <c r="AM68" s="1075"/>
      <c r="AN68" s="1075"/>
      <c r="AO68" s="1075"/>
      <c r="AP68" s="1075">
        <v>1925</v>
      </c>
      <c r="AQ68" s="1075"/>
      <c r="AR68" s="1075"/>
      <c r="AS68" s="1075"/>
      <c r="AT68" s="1075"/>
      <c r="AU68" s="1075">
        <v>366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584</v>
      </c>
      <c r="C69" s="1068"/>
      <c r="D69" s="1068"/>
      <c r="E69" s="1068"/>
      <c r="F69" s="1068"/>
      <c r="G69" s="1068"/>
      <c r="H69" s="1068"/>
      <c r="I69" s="1068"/>
      <c r="J69" s="1068"/>
      <c r="K69" s="1068"/>
      <c r="L69" s="1068"/>
      <c r="M69" s="1068"/>
      <c r="N69" s="1068"/>
      <c r="O69" s="1068"/>
      <c r="P69" s="1069"/>
      <c r="Q69" s="1070">
        <v>313</v>
      </c>
      <c r="R69" s="1064"/>
      <c r="S69" s="1064"/>
      <c r="T69" s="1064"/>
      <c r="U69" s="1064"/>
      <c r="V69" s="1064">
        <v>272</v>
      </c>
      <c r="W69" s="1064"/>
      <c r="X69" s="1064"/>
      <c r="Y69" s="1064"/>
      <c r="Z69" s="1064"/>
      <c r="AA69" s="1064">
        <v>41</v>
      </c>
      <c r="AB69" s="1064"/>
      <c r="AC69" s="1064"/>
      <c r="AD69" s="1064"/>
      <c r="AE69" s="1064"/>
      <c r="AF69" s="1064">
        <v>41</v>
      </c>
      <c r="AG69" s="1064"/>
      <c r="AH69" s="1064"/>
      <c r="AI69" s="1064"/>
      <c r="AJ69" s="1064"/>
      <c r="AK69" s="1064" t="s">
        <v>583</v>
      </c>
      <c r="AL69" s="1064"/>
      <c r="AM69" s="1064"/>
      <c r="AN69" s="1064"/>
      <c r="AO69" s="1064"/>
      <c r="AP69" s="1064" t="s">
        <v>583</v>
      </c>
      <c r="AQ69" s="1064"/>
      <c r="AR69" s="1064"/>
      <c r="AS69" s="1064"/>
      <c r="AT69" s="1064"/>
      <c r="AU69" s="1064">
        <v>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585</v>
      </c>
      <c r="C70" s="1068"/>
      <c r="D70" s="1068"/>
      <c r="E70" s="1068"/>
      <c r="F70" s="1068"/>
      <c r="G70" s="1068"/>
      <c r="H70" s="1068"/>
      <c r="I70" s="1068"/>
      <c r="J70" s="1068"/>
      <c r="K70" s="1068"/>
      <c r="L70" s="1068"/>
      <c r="M70" s="1068"/>
      <c r="N70" s="1068"/>
      <c r="O70" s="1068"/>
      <c r="P70" s="1069"/>
      <c r="Q70" s="1070">
        <v>50</v>
      </c>
      <c r="R70" s="1064"/>
      <c r="S70" s="1064"/>
      <c r="T70" s="1064"/>
      <c r="U70" s="1064"/>
      <c r="V70" s="1064">
        <v>37</v>
      </c>
      <c r="W70" s="1064"/>
      <c r="X70" s="1064"/>
      <c r="Y70" s="1064"/>
      <c r="Z70" s="1064"/>
      <c r="AA70" s="1064">
        <v>12</v>
      </c>
      <c r="AB70" s="1064"/>
      <c r="AC70" s="1064"/>
      <c r="AD70" s="1064"/>
      <c r="AE70" s="1064"/>
      <c r="AF70" s="1064">
        <v>12</v>
      </c>
      <c r="AG70" s="1064"/>
      <c r="AH70" s="1064"/>
      <c r="AI70" s="1064"/>
      <c r="AJ70" s="1064"/>
      <c r="AK70" s="1064" t="s">
        <v>583</v>
      </c>
      <c r="AL70" s="1064"/>
      <c r="AM70" s="1064"/>
      <c r="AN70" s="1064"/>
      <c r="AO70" s="1064"/>
      <c r="AP70" s="1064" t="s">
        <v>583</v>
      </c>
      <c r="AQ70" s="1064"/>
      <c r="AR70" s="1064"/>
      <c r="AS70" s="1064"/>
      <c r="AT70" s="1064"/>
      <c r="AU70" s="1064" t="s">
        <v>583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586</v>
      </c>
      <c r="C71" s="1068"/>
      <c r="D71" s="1068"/>
      <c r="E71" s="1068"/>
      <c r="F71" s="1068"/>
      <c r="G71" s="1068"/>
      <c r="H71" s="1068"/>
      <c r="I71" s="1068"/>
      <c r="J71" s="1068"/>
      <c r="K71" s="1068"/>
      <c r="L71" s="1068"/>
      <c r="M71" s="1068"/>
      <c r="N71" s="1068"/>
      <c r="O71" s="1068"/>
      <c r="P71" s="1069"/>
      <c r="Q71" s="1070">
        <v>4579</v>
      </c>
      <c r="R71" s="1064"/>
      <c r="S71" s="1064"/>
      <c r="T71" s="1064"/>
      <c r="U71" s="1064"/>
      <c r="V71" s="1064">
        <v>4211</v>
      </c>
      <c r="W71" s="1064"/>
      <c r="X71" s="1064"/>
      <c r="Y71" s="1064"/>
      <c r="Z71" s="1064"/>
      <c r="AA71" s="1064">
        <v>368</v>
      </c>
      <c r="AB71" s="1064"/>
      <c r="AC71" s="1064"/>
      <c r="AD71" s="1064"/>
      <c r="AE71" s="1064"/>
      <c r="AF71" s="1064">
        <v>368</v>
      </c>
      <c r="AG71" s="1064"/>
      <c r="AH71" s="1064"/>
      <c r="AI71" s="1064"/>
      <c r="AJ71" s="1064"/>
      <c r="AK71" s="1064" t="s">
        <v>583</v>
      </c>
      <c r="AL71" s="1064"/>
      <c r="AM71" s="1064"/>
      <c r="AN71" s="1064"/>
      <c r="AO71" s="1064"/>
      <c r="AP71" s="1064" t="s">
        <v>583</v>
      </c>
      <c r="AQ71" s="1064"/>
      <c r="AR71" s="1064"/>
      <c r="AS71" s="1064"/>
      <c r="AT71" s="1064"/>
      <c r="AU71" s="1064" t="s">
        <v>583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587</v>
      </c>
      <c r="C72" s="1068"/>
      <c r="D72" s="1068"/>
      <c r="E72" s="1068"/>
      <c r="F72" s="1068"/>
      <c r="G72" s="1068"/>
      <c r="H72" s="1068"/>
      <c r="I72" s="1068"/>
      <c r="J72" s="1068"/>
      <c r="K72" s="1068"/>
      <c r="L72" s="1068"/>
      <c r="M72" s="1068"/>
      <c r="N72" s="1068"/>
      <c r="O72" s="1068"/>
      <c r="P72" s="1069"/>
      <c r="Q72" s="1070">
        <v>316</v>
      </c>
      <c r="R72" s="1064"/>
      <c r="S72" s="1064"/>
      <c r="T72" s="1064"/>
      <c r="U72" s="1064"/>
      <c r="V72" s="1064">
        <v>304</v>
      </c>
      <c r="W72" s="1064"/>
      <c r="X72" s="1064"/>
      <c r="Y72" s="1064"/>
      <c r="Z72" s="1064"/>
      <c r="AA72" s="1064">
        <v>12</v>
      </c>
      <c r="AB72" s="1064"/>
      <c r="AC72" s="1064"/>
      <c r="AD72" s="1064"/>
      <c r="AE72" s="1064"/>
      <c r="AF72" s="1064">
        <v>12</v>
      </c>
      <c r="AG72" s="1064"/>
      <c r="AH72" s="1064"/>
      <c r="AI72" s="1064"/>
      <c r="AJ72" s="1064"/>
      <c r="AK72" s="1064">
        <v>6</v>
      </c>
      <c r="AL72" s="1064"/>
      <c r="AM72" s="1064"/>
      <c r="AN72" s="1064"/>
      <c r="AO72" s="1064"/>
      <c r="AP72" s="1064" t="s">
        <v>583</v>
      </c>
      <c r="AQ72" s="1064"/>
      <c r="AR72" s="1064"/>
      <c r="AS72" s="1064"/>
      <c r="AT72" s="1064"/>
      <c r="AU72" s="1064" t="s">
        <v>583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588</v>
      </c>
      <c r="C73" s="1068"/>
      <c r="D73" s="1068"/>
      <c r="E73" s="1068"/>
      <c r="F73" s="1068"/>
      <c r="G73" s="1068"/>
      <c r="H73" s="1068"/>
      <c r="I73" s="1068"/>
      <c r="J73" s="1068"/>
      <c r="K73" s="1068"/>
      <c r="L73" s="1068"/>
      <c r="M73" s="1068"/>
      <c r="N73" s="1068"/>
      <c r="O73" s="1068"/>
      <c r="P73" s="1069"/>
      <c r="Q73" s="1070">
        <v>1154</v>
      </c>
      <c r="R73" s="1064"/>
      <c r="S73" s="1064"/>
      <c r="T73" s="1064"/>
      <c r="U73" s="1064"/>
      <c r="V73" s="1064">
        <v>1146</v>
      </c>
      <c r="W73" s="1064"/>
      <c r="X73" s="1064"/>
      <c r="Y73" s="1064"/>
      <c r="Z73" s="1064"/>
      <c r="AA73" s="1064">
        <v>8</v>
      </c>
      <c r="AB73" s="1064"/>
      <c r="AC73" s="1064"/>
      <c r="AD73" s="1064"/>
      <c r="AE73" s="1064"/>
      <c r="AF73" s="1064">
        <v>8</v>
      </c>
      <c r="AG73" s="1064"/>
      <c r="AH73" s="1064"/>
      <c r="AI73" s="1064"/>
      <c r="AJ73" s="1064"/>
      <c r="AK73" s="1064" t="s">
        <v>583</v>
      </c>
      <c r="AL73" s="1064"/>
      <c r="AM73" s="1064"/>
      <c r="AN73" s="1064"/>
      <c r="AO73" s="1064"/>
      <c r="AP73" s="1064" t="s">
        <v>583</v>
      </c>
      <c r="AQ73" s="1064"/>
      <c r="AR73" s="1064"/>
      <c r="AS73" s="1064"/>
      <c r="AT73" s="1064"/>
      <c r="AU73" s="1064" t="s">
        <v>583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589</v>
      </c>
      <c r="C74" s="1068"/>
      <c r="D74" s="1068"/>
      <c r="E74" s="1068"/>
      <c r="F74" s="1068"/>
      <c r="G74" s="1068"/>
      <c r="H74" s="1068"/>
      <c r="I74" s="1068"/>
      <c r="J74" s="1068"/>
      <c r="K74" s="1068"/>
      <c r="L74" s="1068"/>
      <c r="M74" s="1068"/>
      <c r="N74" s="1068"/>
      <c r="O74" s="1068"/>
      <c r="P74" s="1069"/>
      <c r="Q74" s="1070">
        <v>438691</v>
      </c>
      <c r="R74" s="1064"/>
      <c r="S74" s="1064"/>
      <c r="T74" s="1064"/>
      <c r="U74" s="1064"/>
      <c r="V74" s="1064">
        <v>428211</v>
      </c>
      <c r="W74" s="1064"/>
      <c r="X74" s="1064"/>
      <c r="Y74" s="1064"/>
      <c r="Z74" s="1064"/>
      <c r="AA74" s="1064">
        <v>10481</v>
      </c>
      <c r="AB74" s="1064"/>
      <c r="AC74" s="1064"/>
      <c r="AD74" s="1064"/>
      <c r="AE74" s="1064"/>
      <c r="AF74" s="1064">
        <v>10481</v>
      </c>
      <c r="AG74" s="1064"/>
      <c r="AH74" s="1064"/>
      <c r="AI74" s="1064"/>
      <c r="AJ74" s="1064"/>
      <c r="AK74" s="1064">
        <v>1023</v>
      </c>
      <c r="AL74" s="1064"/>
      <c r="AM74" s="1064"/>
      <c r="AN74" s="1064"/>
      <c r="AO74" s="1064"/>
      <c r="AP74" s="1064" t="s">
        <v>583</v>
      </c>
      <c r="AQ74" s="1064"/>
      <c r="AR74" s="1064"/>
      <c r="AS74" s="1064"/>
      <c r="AT74" s="1064"/>
      <c r="AU74" s="1064" t="s">
        <v>583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10990</v>
      </c>
      <c r="AG88" s="1052"/>
      <c r="AH88" s="1052"/>
      <c r="AI88" s="1052"/>
      <c r="AJ88" s="1052"/>
      <c r="AK88" s="1056"/>
      <c r="AL88" s="1056"/>
      <c r="AM88" s="1056"/>
      <c r="AN88" s="1056"/>
      <c r="AO88" s="1056"/>
      <c r="AP88" s="1052">
        <v>1925</v>
      </c>
      <c r="AQ88" s="1052"/>
      <c r="AR88" s="1052"/>
      <c r="AS88" s="1052"/>
      <c r="AT88" s="1052"/>
      <c r="AU88" s="1052">
        <v>368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v>
      </c>
      <c r="CS102" s="1044"/>
      <c r="CT102" s="1044"/>
      <c r="CU102" s="1044"/>
      <c r="CV102" s="1045"/>
      <c r="CW102" s="1043">
        <v>1</v>
      </c>
      <c r="CX102" s="1044"/>
      <c r="CY102" s="1044"/>
      <c r="CZ102" s="1044"/>
      <c r="DA102" s="1045"/>
      <c r="DB102" s="1043" t="s">
        <v>516</v>
      </c>
      <c r="DC102" s="1044"/>
      <c r="DD102" s="1044"/>
      <c r="DE102" s="1044"/>
      <c r="DF102" s="1045"/>
      <c r="DG102" s="1043" t="s">
        <v>516</v>
      </c>
      <c r="DH102" s="1044"/>
      <c r="DI102" s="1044"/>
      <c r="DJ102" s="1044"/>
      <c r="DK102" s="1045"/>
      <c r="DL102" s="1043" t="s">
        <v>516</v>
      </c>
      <c r="DM102" s="1044"/>
      <c r="DN102" s="1044"/>
      <c r="DO102" s="1044"/>
      <c r="DP102" s="1045"/>
      <c r="DQ102" s="1043" t="s">
        <v>516</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309</v>
      </c>
      <c r="AG109" s="987"/>
      <c r="AH109" s="987"/>
      <c r="AI109" s="987"/>
      <c r="AJ109" s="988"/>
      <c r="AK109" s="989" t="s">
        <v>308</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309</v>
      </c>
      <c r="BW109" s="987"/>
      <c r="BX109" s="987"/>
      <c r="BY109" s="987"/>
      <c r="BZ109" s="988"/>
      <c r="CA109" s="989" t="s">
        <v>308</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309</v>
      </c>
      <c r="DM109" s="987"/>
      <c r="DN109" s="987"/>
      <c r="DO109" s="987"/>
      <c r="DP109" s="988"/>
      <c r="DQ109" s="989" t="s">
        <v>308</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889758</v>
      </c>
      <c r="AB110" s="980"/>
      <c r="AC110" s="980"/>
      <c r="AD110" s="980"/>
      <c r="AE110" s="981"/>
      <c r="AF110" s="982">
        <v>874404</v>
      </c>
      <c r="AG110" s="980"/>
      <c r="AH110" s="980"/>
      <c r="AI110" s="980"/>
      <c r="AJ110" s="981"/>
      <c r="AK110" s="982">
        <v>873254</v>
      </c>
      <c r="AL110" s="980"/>
      <c r="AM110" s="980"/>
      <c r="AN110" s="980"/>
      <c r="AO110" s="981"/>
      <c r="AP110" s="983">
        <v>17.8</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8153853</v>
      </c>
      <c r="BR110" s="927"/>
      <c r="BS110" s="927"/>
      <c r="BT110" s="927"/>
      <c r="BU110" s="927"/>
      <c r="BV110" s="927">
        <v>8100898</v>
      </c>
      <c r="BW110" s="927"/>
      <c r="BX110" s="927"/>
      <c r="BY110" s="927"/>
      <c r="BZ110" s="927"/>
      <c r="CA110" s="927">
        <v>8431679</v>
      </c>
      <c r="CB110" s="927"/>
      <c r="CC110" s="927"/>
      <c r="CD110" s="927"/>
      <c r="CE110" s="927"/>
      <c r="CF110" s="951">
        <v>172.1</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176</v>
      </c>
      <c r="DH110" s="927"/>
      <c r="DI110" s="927"/>
      <c r="DJ110" s="927"/>
      <c r="DK110" s="927"/>
      <c r="DL110" s="927" t="s">
        <v>443</v>
      </c>
      <c r="DM110" s="927"/>
      <c r="DN110" s="927"/>
      <c r="DO110" s="927"/>
      <c r="DP110" s="927"/>
      <c r="DQ110" s="927" t="s">
        <v>444</v>
      </c>
      <c r="DR110" s="927"/>
      <c r="DS110" s="927"/>
      <c r="DT110" s="927"/>
      <c r="DU110" s="927"/>
      <c r="DV110" s="928" t="s">
        <v>445</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176</v>
      </c>
      <c r="AB111" s="1008"/>
      <c r="AC111" s="1008"/>
      <c r="AD111" s="1008"/>
      <c r="AE111" s="1009"/>
      <c r="AF111" s="1010" t="s">
        <v>444</v>
      </c>
      <c r="AG111" s="1008"/>
      <c r="AH111" s="1008"/>
      <c r="AI111" s="1008"/>
      <c r="AJ111" s="1009"/>
      <c r="AK111" s="1010" t="s">
        <v>443</v>
      </c>
      <c r="AL111" s="1008"/>
      <c r="AM111" s="1008"/>
      <c r="AN111" s="1008"/>
      <c r="AO111" s="1009"/>
      <c r="AP111" s="1011" t="s">
        <v>444</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v>424717</v>
      </c>
      <c r="BR111" s="899"/>
      <c r="BS111" s="899"/>
      <c r="BT111" s="899"/>
      <c r="BU111" s="899"/>
      <c r="BV111" s="899">
        <v>339716</v>
      </c>
      <c r="BW111" s="899"/>
      <c r="BX111" s="899"/>
      <c r="BY111" s="899"/>
      <c r="BZ111" s="899"/>
      <c r="CA111" s="899" t="s">
        <v>443</v>
      </c>
      <c r="CB111" s="899"/>
      <c r="CC111" s="899"/>
      <c r="CD111" s="899"/>
      <c r="CE111" s="899"/>
      <c r="CF111" s="960" t="s">
        <v>443</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176</v>
      </c>
      <c r="DM111" s="899"/>
      <c r="DN111" s="899"/>
      <c r="DO111" s="899"/>
      <c r="DP111" s="899"/>
      <c r="DQ111" s="899" t="s">
        <v>444</v>
      </c>
      <c r="DR111" s="899"/>
      <c r="DS111" s="899"/>
      <c r="DT111" s="899"/>
      <c r="DU111" s="899"/>
      <c r="DV111" s="876" t="s">
        <v>176</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176</v>
      </c>
      <c r="AG112" s="862"/>
      <c r="AH112" s="862"/>
      <c r="AI112" s="862"/>
      <c r="AJ112" s="863"/>
      <c r="AK112" s="864" t="s">
        <v>391</v>
      </c>
      <c r="AL112" s="862"/>
      <c r="AM112" s="862"/>
      <c r="AN112" s="862"/>
      <c r="AO112" s="863"/>
      <c r="AP112" s="909" t="s">
        <v>443</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631949</v>
      </c>
      <c r="BR112" s="899"/>
      <c r="BS112" s="899"/>
      <c r="BT112" s="899"/>
      <c r="BU112" s="899"/>
      <c r="BV112" s="899">
        <v>592556</v>
      </c>
      <c r="BW112" s="899"/>
      <c r="BX112" s="899"/>
      <c r="BY112" s="899"/>
      <c r="BZ112" s="899"/>
      <c r="CA112" s="899">
        <v>151716</v>
      </c>
      <c r="CB112" s="899"/>
      <c r="CC112" s="899"/>
      <c r="CD112" s="899"/>
      <c r="CE112" s="899"/>
      <c r="CF112" s="960">
        <v>3.1</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444</v>
      </c>
      <c r="DM112" s="899"/>
      <c r="DN112" s="899"/>
      <c r="DO112" s="899"/>
      <c r="DP112" s="899"/>
      <c r="DQ112" s="899" t="s">
        <v>176</v>
      </c>
      <c r="DR112" s="899"/>
      <c r="DS112" s="899"/>
      <c r="DT112" s="899"/>
      <c r="DU112" s="899"/>
      <c r="DV112" s="876" t="s">
        <v>391</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68612</v>
      </c>
      <c r="AB113" s="1008"/>
      <c r="AC113" s="1008"/>
      <c r="AD113" s="1008"/>
      <c r="AE113" s="1009"/>
      <c r="AF113" s="1010">
        <v>49896</v>
      </c>
      <c r="AG113" s="1008"/>
      <c r="AH113" s="1008"/>
      <c r="AI113" s="1008"/>
      <c r="AJ113" s="1009"/>
      <c r="AK113" s="1010">
        <v>50638</v>
      </c>
      <c r="AL113" s="1008"/>
      <c r="AM113" s="1008"/>
      <c r="AN113" s="1008"/>
      <c r="AO113" s="1009"/>
      <c r="AP113" s="1011">
        <v>1</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420386</v>
      </c>
      <c r="BR113" s="899"/>
      <c r="BS113" s="899"/>
      <c r="BT113" s="899"/>
      <c r="BU113" s="899"/>
      <c r="BV113" s="899">
        <v>388320</v>
      </c>
      <c r="BW113" s="899"/>
      <c r="BX113" s="899"/>
      <c r="BY113" s="899"/>
      <c r="BZ113" s="899"/>
      <c r="CA113" s="899">
        <v>367735</v>
      </c>
      <c r="CB113" s="899"/>
      <c r="CC113" s="899"/>
      <c r="CD113" s="899"/>
      <c r="CE113" s="899"/>
      <c r="CF113" s="960">
        <v>7.5</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444</v>
      </c>
      <c r="DH113" s="862"/>
      <c r="DI113" s="862"/>
      <c r="DJ113" s="862"/>
      <c r="DK113" s="863"/>
      <c r="DL113" s="864" t="s">
        <v>443</v>
      </c>
      <c r="DM113" s="862"/>
      <c r="DN113" s="862"/>
      <c r="DO113" s="862"/>
      <c r="DP113" s="863"/>
      <c r="DQ113" s="864" t="s">
        <v>176</v>
      </c>
      <c r="DR113" s="862"/>
      <c r="DS113" s="862"/>
      <c r="DT113" s="862"/>
      <c r="DU113" s="863"/>
      <c r="DV113" s="909" t="s">
        <v>443</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28814</v>
      </c>
      <c r="AB114" s="862"/>
      <c r="AC114" s="862"/>
      <c r="AD114" s="862"/>
      <c r="AE114" s="863"/>
      <c r="AF114" s="864">
        <v>29652</v>
      </c>
      <c r="AG114" s="862"/>
      <c r="AH114" s="862"/>
      <c r="AI114" s="862"/>
      <c r="AJ114" s="863"/>
      <c r="AK114" s="864">
        <v>27908</v>
      </c>
      <c r="AL114" s="862"/>
      <c r="AM114" s="862"/>
      <c r="AN114" s="862"/>
      <c r="AO114" s="863"/>
      <c r="AP114" s="909">
        <v>0.6</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2605815</v>
      </c>
      <c r="BR114" s="899"/>
      <c r="BS114" s="899"/>
      <c r="BT114" s="899"/>
      <c r="BU114" s="899"/>
      <c r="BV114" s="899">
        <v>2500970</v>
      </c>
      <c r="BW114" s="899"/>
      <c r="BX114" s="899"/>
      <c r="BY114" s="899"/>
      <c r="BZ114" s="899"/>
      <c r="CA114" s="899">
        <v>2541692</v>
      </c>
      <c r="CB114" s="899"/>
      <c r="CC114" s="899"/>
      <c r="CD114" s="899"/>
      <c r="CE114" s="899"/>
      <c r="CF114" s="960">
        <v>51.9</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176</v>
      </c>
      <c r="DH114" s="862"/>
      <c r="DI114" s="862"/>
      <c r="DJ114" s="862"/>
      <c r="DK114" s="863"/>
      <c r="DL114" s="864" t="s">
        <v>444</v>
      </c>
      <c r="DM114" s="862"/>
      <c r="DN114" s="862"/>
      <c r="DO114" s="862"/>
      <c r="DP114" s="863"/>
      <c r="DQ114" s="864" t="s">
        <v>391</v>
      </c>
      <c r="DR114" s="862"/>
      <c r="DS114" s="862"/>
      <c r="DT114" s="862"/>
      <c r="DU114" s="863"/>
      <c r="DV114" s="909" t="s">
        <v>445</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443</v>
      </c>
      <c r="AB115" s="1008"/>
      <c r="AC115" s="1008"/>
      <c r="AD115" s="1008"/>
      <c r="AE115" s="1009"/>
      <c r="AF115" s="1010" t="s">
        <v>391</v>
      </c>
      <c r="AG115" s="1008"/>
      <c r="AH115" s="1008"/>
      <c r="AI115" s="1008"/>
      <c r="AJ115" s="1009"/>
      <c r="AK115" s="1010" t="s">
        <v>445</v>
      </c>
      <c r="AL115" s="1008"/>
      <c r="AM115" s="1008"/>
      <c r="AN115" s="1008"/>
      <c r="AO115" s="1009"/>
      <c r="AP115" s="1011" t="s">
        <v>443</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391</v>
      </c>
      <c r="BR115" s="899"/>
      <c r="BS115" s="899"/>
      <c r="BT115" s="899"/>
      <c r="BU115" s="899"/>
      <c r="BV115" s="899" t="s">
        <v>443</v>
      </c>
      <c r="BW115" s="899"/>
      <c r="BX115" s="899"/>
      <c r="BY115" s="899"/>
      <c r="BZ115" s="899"/>
      <c r="CA115" s="899" t="s">
        <v>443</v>
      </c>
      <c r="CB115" s="899"/>
      <c r="CC115" s="899"/>
      <c r="CD115" s="899"/>
      <c r="CE115" s="899"/>
      <c r="CF115" s="960" t="s">
        <v>443</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424717</v>
      </c>
      <c r="DH115" s="862"/>
      <c r="DI115" s="862"/>
      <c r="DJ115" s="862"/>
      <c r="DK115" s="863"/>
      <c r="DL115" s="864">
        <v>339716</v>
      </c>
      <c r="DM115" s="862"/>
      <c r="DN115" s="862"/>
      <c r="DO115" s="862"/>
      <c r="DP115" s="863"/>
      <c r="DQ115" s="864" t="s">
        <v>444</v>
      </c>
      <c r="DR115" s="862"/>
      <c r="DS115" s="862"/>
      <c r="DT115" s="862"/>
      <c r="DU115" s="863"/>
      <c r="DV115" s="909" t="s">
        <v>445</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50</v>
      </c>
      <c r="AB116" s="862"/>
      <c r="AC116" s="862"/>
      <c r="AD116" s="862"/>
      <c r="AE116" s="863"/>
      <c r="AF116" s="864">
        <v>1</v>
      </c>
      <c r="AG116" s="862"/>
      <c r="AH116" s="862"/>
      <c r="AI116" s="862"/>
      <c r="AJ116" s="863"/>
      <c r="AK116" s="864" t="s">
        <v>443</v>
      </c>
      <c r="AL116" s="862"/>
      <c r="AM116" s="862"/>
      <c r="AN116" s="862"/>
      <c r="AO116" s="863"/>
      <c r="AP116" s="909" t="s">
        <v>443</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445</v>
      </c>
      <c r="BW116" s="899"/>
      <c r="BX116" s="899"/>
      <c r="BY116" s="899"/>
      <c r="BZ116" s="899"/>
      <c r="CA116" s="899" t="s">
        <v>443</v>
      </c>
      <c r="CB116" s="899"/>
      <c r="CC116" s="899"/>
      <c r="CD116" s="899"/>
      <c r="CE116" s="899"/>
      <c r="CF116" s="960" t="s">
        <v>443</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444</v>
      </c>
      <c r="DH116" s="862"/>
      <c r="DI116" s="862"/>
      <c r="DJ116" s="862"/>
      <c r="DK116" s="863"/>
      <c r="DL116" s="864" t="s">
        <v>444</v>
      </c>
      <c r="DM116" s="862"/>
      <c r="DN116" s="862"/>
      <c r="DO116" s="862"/>
      <c r="DP116" s="863"/>
      <c r="DQ116" s="864" t="s">
        <v>444</v>
      </c>
      <c r="DR116" s="862"/>
      <c r="DS116" s="862"/>
      <c r="DT116" s="862"/>
      <c r="DU116" s="863"/>
      <c r="DV116" s="909" t="s">
        <v>176</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987234</v>
      </c>
      <c r="AB117" s="994"/>
      <c r="AC117" s="994"/>
      <c r="AD117" s="994"/>
      <c r="AE117" s="995"/>
      <c r="AF117" s="996">
        <v>953953</v>
      </c>
      <c r="AG117" s="994"/>
      <c r="AH117" s="994"/>
      <c r="AI117" s="994"/>
      <c r="AJ117" s="995"/>
      <c r="AK117" s="996">
        <v>951800</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176</v>
      </c>
      <c r="BR117" s="899"/>
      <c r="BS117" s="899"/>
      <c r="BT117" s="899"/>
      <c r="BU117" s="899"/>
      <c r="BV117" s="899" t="s">
        <v>391</v>
      </c>
      <c r="BW117" s="899"/>
      <c r="BX117" s="899"/>
      <c r="BY117" s="899"/>
      <c r="BZ117" s="899"/>
      <c r="CA117" s="899" t="s">
        <v>443</v>
      </c>
      <c r="CB117" s="899"/>
      <c r="CC117" s="899"/>
      <c r="CD117" s="899"/>
      <c r="CE117" s="899"/>
      <c r="CF117" s="960" t="s">
        <v>443</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176</v>
      </c>
      <c r="DH117" s="862"/>
      <c r="DI117" s="862"/>
      <c r="DJ117" s="862"/>
      <c r="DK117" s="863"/>
      <c r="DL117" s="864" t="s">
        <v>176</v>
      </c>
      <c r="DM117" s="862"/>
      <c r="DN117" s="862"/>
      <c r="DO117" s="862"/>
      <c r="DP117" s="863"/>
      <c r="DQ117" s="864" t="s">
        <v>444</v>
      </c>
      <c r="DR117" s="862"/>
      <c r="DS117" s="862"/>
      <c r="DT117" s="862"/>
      <c r="DU117" s="863"/>
      <c r="DV117" s="909" t="s">
        <v>176</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309</v>
      </c>
      <c r="AG118" s="987"/>
      <c r="AH118" s="987"/>
      <c r="AI118" s="987"/>
      <c r="AJ118" s="988"/>
      <c r="AK118" s="989" t="s">
        <v>308</v>
      </c>
      <c r="AL118" s="987"/>
      <c r="AM118" s="987"/>
      <c r="AN118" s="987"/>
      <c r="AO118" s="988"/>
      <c r="AP118" s="990" t="s">
        <v>437</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176</v>
      </c>
      <c r="BR118" s="930"/>
      <c r="BS118" s="930"/>
      <c r="BT118" s="930"/>
      <c r="BU118" s="930"/>
      <c r="BV118" s="930" t="s">
        <v>176</v>
      </c>
      <c r="BW118" s="930"/>
      <c r="BX118" s="930"/>
      <c r="BY118" s="930"/>
      <c r="BZ118" s="930"/>
      <c r="CA118" s="930" t="s">
        <v>444</v>
      </c>
      <c r="CB118" s="930"/>
      <c r="CC118" s="930"/>
      <c r="CD118" s="930"/>
      <c r="CE118" s="930"/>
      <c r="CF118" s="960" t="s">
        <v>443</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443</v>
      </c>
      <c r="DH118" s="862"/>
      <c r="DI118" s="862"/>
      <c r="DJ118" s="862"/>
      <c r="DK118" s="863"/>
      <c r="DL118" s="864" t="s">
        <v>444</v>
      </c>
      <c r="DM118" s="862"/>
      <c r="DN118" s="862"/>
      <c r="DO118" s="862"/>
      <c r="DP118" s="863"/>
      <c r="DQ118" s="864" t="s">
        <v>176</v>
      </c>
      <c r="DR118" s="862"/>
      <c r="DS118" s="862"/>
      <c r="DT118" s="862"/>
      <c r="DU118" s="863"/>
      <c r="DV118" s="909" t="s">
        <v>444</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443</v>
      </c>
      <c r="AB119" s="980"/>
      <c r="AC119" s="980"/>
      <c r="AD119" s="980"/>
      <c r="AE119" s="981"/>
      <c r="AF119" s="982" t="s">
        <v>176</v>
      </c>
      <c r="AG119" s="980"/>
      <c r="AH119" s="980"/>
      <c r="AI119" s="980"/>
      <c r="AJ119" s="981"/>
      <c r="AK119" s="982" t="s">
        <v>443</v>
      </c>
      <c r="AL119" s="980"/>
      <c r="AM119" s="980"/>
      <c r="AN119" s="980"/>
      <c r="AO119" s="981"/>
      <c r="AP119" s="983" t="s">
        <v>443</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470</v>
      </c>
      <c r="BP119" s="963"/>
      <c r="BQ119" s="967">
        <v>12236720</v>
      </c>
      <c r="BR119" s="930"/>
      <c r="BS119" s="930"/>
      <c r="BT119" s="930"/>
      <c r="BU119" s="930"/>
      <c r="BV119" s="930">
        <v>11922460</v>
      </c>
      <c r="BW119" s="930"/>
      <c r="BX119" s="930"/>
      <c r="BY119" s="930"/>
      <c r="BZ119" s="930"/>
      <c r="CA119" s="930">
        <v>11492822</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444</v>
      </c>
      <c r="DH119" s="845"/>
      <c r="DI119" s="845"/>
      <c r="DJ119" s="845"/>
      <c r="DK119" s="846"/>
      <c r="DL119" s="847" t="s">
        <v>176</v>
      </c>
      <c r="DM119" s="845"/>
      <c r="DN119" s="845"/>
      <c r="DO119" s="845"/>
      <c r="DP119" s="846"/>
      <c r="DQ119" s="847" t="s">
        <v>443</v>
      </c>
      <c r="DR119" s="845"/>
      <c r="DS119" s="845"/>
      <c r="DT119" s="845"/>
      <c r="DU119" s="846"/>
      <c r="DV119" s="933" t="s">
        <v>444</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443</v>
      </c>
      <c r="AG120" s="862"/>
      <c r="AH120" s="862"/>
      <c r="AI120" s="862"/>
      <c r="AJ120" s="863"/>
      <c r="AK120" s="864" t="s">
        <v>443</v>
      </c>
      <c r="AL120" s="862"/>
      <c r="AM120" s="862"/>
      <c r="AN120" s="862"/>
      <c r="AO120" s="863"/>
      <c r="AP120" s="909" t="s">
        <v>444</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2515670</v>
      </c>
      <c r="BR120" s="927"/>
      <c r="BS120" s="927"/>
      <c r="BT120" s="927"/>
      <c r="BU120" s="927"/>
      <c r="BV120" s="927">
        <v>10782947</v>
      </c>
      <c r="BW120" s="927"/>
      <c r="BX120" s="927"/>
      <c r="BY120" s="927"/>
      <c r="BZ120" s="927"/>
      <c r="CA120" s="927">
        <v>5785175</v>
      </c>
      <c r="CB120" s="927"/>
      <c r="CC120" s="927"/>
      <c r="CD120" s="927"/>
      <c r="CE120" s="927"/>
      <c r="CF120" s="951">
        <v>118.1</v>
      </c>
      <c r="CG120" s="952"/>
      <c r="CH120" s="952"/>
      <c r="CI120" s="952"/>
      <c r="CJ120" s="952"/>
      <c r="CK120" s="953" t="s">
        <v>474</v>
      </c>
      <c r="CL120" s="937"/>
      <c r="CM120" s="937"/>
      <c r="CN120" s="937"/>
      <c r="CO120" s="938"/>
      <c r="CP120" s="957" t="s">
        <v>408</v>
      </c>
      <c r="CQ120" s="958"/>
      <c r="CR120" s="958"/>
      <c r="CS120" s="958"/>
      <c r="CT120" s="958"/>
      <c r="CU120" s="958"/>
      <c r="CV120" s="958"/>
      <c r="CW120" s="958"/>
      <c r="CX120" s="958"/>
      <c r="CY120" s="958"/>
      <c r="CZ120" s="958"/>
      <c r="DA120" s="958"/>
      <c r="DB120" s="958"/>
      <c r="DC120" s="958"/>
      <c r="DD120" s="958"/>
      <c r="DE120" s="958"/>
      <c r="DF120" s="959"/>
      <c r="DG120" s="946">
        <v>127814</v>
      </c>
      <c r="DH120" s="927"/>
      <c r="DI120" s="927"/>
      <c r="DJ120" s="927"/>
      <c r="DK120" s="927"/>
      <c r="DL120" s="927">
        <v>131048</v>
      </c>
      <c r="DM120" s="927"/>
      <c r="DN120" s="927"/>
      <c r="DO120" s="927"/>
      <c r="DP120" s="927"/>
      <c r="DQ120" s="927">
        <v>151716</v>
      </c>
      <c r="DR120" s="927"/>
      <c r="DS120" s="927"/>
      <c r="DT120" s="927"/>
      <c r="DU120" s="927"/>
      <c r="DV120" s="928">
        <v>3.1</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176</v>
      </c>
      <c r="AB121" s="862"/>
      <c r="AC121" s="862"/>
      <c r="AD121" s="862"/>
      <c r="AE121" s="863"/>
      <c r="AF121" s="864" t="s">
        <v>443</v>
      </c>
      <c r="AG121" s="862"/>
      <c r="AH121" s="862"/>
      <c r="AI121" s="862"/>
      <c r="AJ121" s="863"/>
      <c r="AK121" s="864" t="s">
        <v>176</v>
      </c>
      <c r="AL121" s="862"/>
      <c r="AM121" s="862"/>
      <c r="AN121" s="862"/>
      <c r="AO121" s="863"/>
      <c r="AP121" s="909" t="s">
        <v>444</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9099</v>
      </c>
      <c r="BR121" s="899"/>
      <c r="BS121" s="899"/>
      <c r="BT121" s="899"/>
      <c r="BU121" s="899"/>
      <c r="BV121" s="899">
        <v>6872</v>
      </c>
      <c r="BW121" s="899"/>
      <c r="BX121" s="899"/>
      <c r="BY121" s="899"/>
      <c r="BZ121" s="899"/>
      <c r="CA121" s="899">
        <v>4888</v>
      </c>
      <c r="CB121" s="899"/>
      <c r="CC121" s="899"/>
      <c r="CD121" s="899"/>
      <c r="CE121" s="899"/>
      <c r="CF121" s="960">
        <v>0.1</v>
      </c>
      <c r="CG121" s="961"/>
      <c r="CH121" s="961"/>
      <c r="CI121" s="961"/>
      <c r="CJ121" s="961"/>
      <c r="CK121" s="954"/>
      <c r="CL121" s="940"/>
      <c r="CM121" s="940"/>
      <c r="CN121" s="940"/>
      <c r="CO121" s="941"/>
      <c r="CP121" s="920" t="s">
        <v>414</v>
      </c>
      <c r="CQ121" s="921"/>
      <c r="CR121" s="921"/>
      <c r="CS121" s="921"/>
      <c r="CT121" s="921"/>
      <c r="CU121" s="921"/>
      <c r="CV121" s="921"/>
      <c r="CW121" s="921"/>
      <c r="CX121" s="921"/>
      <c r="CY121" s="921"/>
      <c r="CZ121" s="921"/>
      <c r="DA121" s="921"/>
      <c r="DB121" s="921"/>
      <c r="DC121" s="921"/>
      <c r="DD121" s="921"/>
      <c r="DE121" s="921"/>
      <c r="DF121" s="922"/>
      <c r="DG121" s="898" t="s">
        <v>444</v>
      </c>
      <c r="DH121" s="899"/>
      <c r="DI121" s="899"/>
      <c r="DJ121" s="899"/>
      <c r="DK121" s="899"/>
      <c r="DL121" s="899" t="s">
        <v>443</v>
      </c>
      <c r="DM121" s="899"/>
      <c r="DN121" s="899"/>
      <c r="DO121" s="899"/>
      <c r="DP121" s="899"/>
      <c r="DQ121" s="899" t="s">
        <v>443</v>
      </c>
      <c r="DR121" s="899"/>
      <c r="DS121" s="899"/>
      <c r="DT121" s="899"/>
      <c r="DU121" s="899"/>
      <c r="DV121" s="876" t="s">
        <v>176</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176</v>
      </c>
      <c r="AB122" s="862"/>
      <c r="AC122" s="862"/>
      <c r="AD122" s="862"/>
      <c r="AE122" s="863"/>
      <c r="AF122" s="864" t="s">
        <v>443</v>
      </c>
      <c r="AG122" s="862"/>
      <c r="AH122" s="862"/>
      <c r="AI122" s="862"/>
      <c r="AJ122" s="863"/>
      <c r="AK122" s="864" t="s">
        <v>444</v>
      </c>
      <c r="AL122" s="862"/>
      <c r="AM122" s="862"/>
      <c r="AN122" s="862"/>
      <c r="AO122" s="863"/>
      <c r="AP122" s="909" t="s">
        <v>443</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6446192</v>
      </c>
      <c r="BR122" s="930"/>
      <c r="BS122" s="930"/>
      <c r="BT122" s="930"/>
      <c r="BU122" s="930"/>
      <c r="BV122" s="930">
        <v>6407039</v>
      </c>
      <c r="BW122" s="930"/>
      <c r="BX122" s="930"/>
      <c r="BY122" s="930"/>
      <c r="BZ122" s="930"/>
      <c r="CA122" s="930">
        <v>6551747</v>
      </c>
      <c r="CB122" s="930"/>
      <c r="CC122" s="930"/>
      <c r="CD122" s="930"/>
      <c r="CE122" s="930"/>
      <c r="CF122" s="931">
        <v>133.80000000000001</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v>504135</v>
      </c>
      <c r="DH122" s="899"/>
      <c r="DI122" s="899"/>
      <c r="DJ122" s="899"/>
      <c r="DK122" s="899"/>
      <c r="DL122" s="899">
        <v>461508</v>
      </c>
      <c r="DM122" s="899"/>
      <c r="DN122" s="899"/>
      <c r="DO122" s="899"/>
      <c r="DP122" s="899"/>
      <c r="DQ122" s="899" t="s">
        <v>444</v>
      </c>
      <c r="DR122" s="899"/>
      <c r="DS122" s="899"/>
      <c r="DT122" s="899"/>
      <c r="DU122" s="899"/>
      <c r="DV122" s="876" t="s">
        <v>444</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444</v>
      </c>
      <c r="AB123" s="862"/>
      <c r="AC123" s="862"/>
      <c r="AD123" s="862"/>
      <c r="AE123" s="863"/>
      <c r="AF123" s="864" t="s">
        <v>444</v>
      </c>
      <c r="AG123" s="862"/>
      <c r="AH123" s="862"/>
      <c r="AI123" s="862"/>
      <c r="AJ123" s="863"/>
      <c r="AK123" s="864" t="s">
        <v>444</v>
      </c>
      <c r="AL123" s="862"/>
      <c r="AM123" s="862"/>
      <c r="AN123" s="862"/>
      <c r="AO123" s="863"/>
      <c r="AP123" s="909" t="s">
        <v>444</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478</v>
      </c>
      <c r="BP123" s="963"/>
      <c r="BQ123" s="917">
        <v>8970961</v>
      </c>
      <c r="BR123" s="918"/>
      <c r="BS123" s="918"/>
      <c r="BT123" s="918"/>
      <c r="BU123" s="918"/>
      <c r="BV123" s="918">
        <v>17196858</v>
      </c>
      <c r="BW123" s="918"/>
      <c r="BX123" s="918"/>
      <c r="BY123" s="918"/>
      <c r="BZ123" s="918"/>
      <c r="CA123" s="918">
        <v>12341810</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t="s">
        <v>176</v>
      </c>
      <c r="DH123" s="862"/>
      <c r="DI123" s="862"/>
      <c r="DJ123" s="862"/>
      <c r="DK123" s="863"/>
      <c r="DL123" s="864" t="s">
        <v>176</v>
      </c>
      <c r="DM123" s="862"/>
      <c r="DN123" s="862"/>
      <c r="DO123" s="862"/>
      <c r="DP123" s="863"/>
      <c r="DQ123" s="864" t="s">
        <v>176</v>
      </c>
      <c r="DR123" s="862"/>
      <c r="DS123" s="862"/>
      <c r="DT123" s="862"/>
      <c r="DU123" s="863"/>
      <c r="DV123" s="909" t="s">
        <v>176</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176</v>
      </c>
      <c r="AB124" s="862"/>
      <c r="AC124" s="862"/>
      <c r="AD124" s="862"/>
      <c r="AE124" s="863"/>
      <c r="AF124" s="864" t="s">
        <v>444</v>
      </c>
      <c r="AG124" s="862"/>
      <c r="AH124" s="862"/>
      <c r="AI124" s="862"/>
      <c r="AJ124" s="863"/>
      <c r="AK124" s="864" t="s">
        <v>176</v>
      </c>
      <c r="AL124" s="862"/>
      <c r="AM124" s="862"/>
      <c r="AN124" s="862"/>
      <c r="AO124" s="863"/>
      <c r="AP124" s="909" t="s">
        <v>444</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68.2</v>
      </c>
      <c r="BR124" s="916"/>
      <c r="BS124" s="916"/>
      <c r="BT124" s="916"/>
      <c r="BU124" s="916"/>
      <c r="BV124" s="916" t="s">
        <v>444</v>
      </c>
      <c r="BW124" s="916"/>
      <c r="BX124" s="916"/>
      <c r="BY124" s="916"/>
      <c r="BZ124" s="916"/>
      <c r="CA124" s="916" t="s">
        <v>176</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391</v>
      </c>
      <c r="DH124" s="845"/>
      <c r="DI124" s="845"/>
      <c r="DJ124" s="845"/>
      <c r="DK124" s="846"/>
      <c r="DL124" s="847" t="s">
        <v>176</v>
      </c>
      <c r="DM124" s="845"/>
      <c r="DN124" s="845"/>
      <c r="DO124" s="845"/>
      <c r="DP124" s="846"/>
      <c r="DQ124" s="847" t="s">
        <v>176</v>
      </c>
      <c r="DR124" s="845"/>
      <c r="DS124" s="845"/>
      <c r="DT124" s="845"/>
      <c r="DU124" s="846"/>
      <c r="DV124" s="933" t="s">
        <v>176</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176</v>
      </c>
      <c r="AB125" s="862"/>
      <c r="AC125" s="862"/>
      <c r="AD125" s="862"/>
      <c r="AE125" s="863"/>
      <c r="AF125" s="864" t="s">
        <v>391</v>
      </c>
      <c r="AG125" s="862"/>
      <c r="AH125" s="862"/>
      <c r="AI125" s="862"/>
      <c r="AJ125" s="863"/>
      <c r="AK125" s="864" t="s">
        <v>176</v>
      </c>
      <c r="AL125" s="862"/>
      <c r="AM125" s="862"/>
      <c r="AN125" s="862"/>
      <c r="AO125" s="863"/>
      <c r="AP125" s="909" t="s">
        <v>176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391</v>
      </c>
      <c r="DH125" s="927"/>
      <c r="DI125" s="927"/>
      <c r="DJ125" s="927"/>
      <c r="DK125" s="927"/>
      <c r="DL125" s="927" t="s">
        <v>176</v>
      </c>
      <c r="DM125" s="927"/>
      <c r="DN125" s="927"/>
      <c r="DO125" s="927"/>
      <c r="DP125" s="927"/>
      <c r="DQ125" s="927" t="s">
        <v>176</v>
      </c>
      <c r="DR125" s="927"/>
      <c r="DS125" s="927"/>
      <c r="DT125" s="927"/>
      <c r="DU125" s="927"/>
      <c r="DV125" s="928" t="s">
        <v>176</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176</v>
      </c>
      <c r="AB126" s="862"/>
      <c r="AC126" s="862"/>
      <c r="AD126" s="862"/>
      <c r="AE126" s="863"/>
      <c r="AF126" s="864" t="s">
        <v>176</v>
      </c>
      <c r="AG126" s="862"/>
      <c r="AH126" s="862"/>
      <c r="AI126" s="862"/>
      <c r="AJ126" s="863"/>
      <c r="AK126" s="864" t="s">
        <v>176</v>
      </c>
      <c r="AL126" s="862"/>
      <c r="AM126" s="862"/>
      <c r="AN126" s="862"/>
      <c r="AO126" s="863"/>
      <c r="AP126" s="909" t="s">
        <v>176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176</v>
      </c>
      <c r="DH126" s="899"/>
      <c r="DI126" s="899"/>
      <c r="DJ126" s="899"/>
      <c r="DK126" s="899"/>
      <c r="DL126" s="899" t="s">
        <v>391</v>
      </c>
      <c r="DM126" s="899"/>
      <c r="DN126" s="899"/>
      <c r="DO126" s="899"/>
      <c r="DP126" s="899"/>
      <c r="DQ126" s="899" t="s">
        <v>176</v>
      </c>
      <c r="DR126" s="899"/>
      <c r="DS126" s="899"/>
      <c r="DT126" s="899"/>
      <c r="DU126" s="899"/>
      <c r="DV126" s="876" t="s">
        <v>176</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176</v>
      </c>
      <c r="AB127" s="862"/>
      <c r="AC127" s="862"/>
      <c r="AD127" s="862"/>
      <c r="AE127" s="863"/>
      <c r="AF127" s="864" t="s">
        <v>176</v>
      </c>
      <c r="AG127" s="862"/>
      <c r="AH127" s="862"/>
      <c r="AI127" s="862"/>
      <c r="AJ127" s="863"/>
      <c r="AK127" s="864" t="s">
        <v>176</v>
      </c>
      <c r="AL127" s="862"/>
      <c r="AM127" s="862"/>
      <c r="AN127" s="862"/>
      <c r="AO127" s="863"/>
      <c r="AP127" s="909" t="s">
        <v>176</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176</v>
      </c>
      <c r="DH127" s="899"/>
      <c r="DI127" s="899"/>
      <c r="DJ127" s="899"/>
      <c r="DK127" s="899"/>
      <c r="DL127" s="899" t="s">
        <v>176</v>
      </c>
      <c r="DM127" s="899"/>
      <c r="DN127" s="899"/>
      <c r="DO127" s="899"/>
      <c r="DP127" s="899"/>
      <c r="DQ127" s="899" t="s">
        <v>176</v>
      </c>
      <c r="DR127" s="899"/>
      <c r="DS127" s="899"/>
      <c r="DT127" s="899"/>
      <c r="DU127" s="899"/>
      <c r="DV127" s="876" t="s">
        <v>176</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1844</v>
      </c>
      <c r="AB128" s="883"/>
      <c r="AC128" s="883"/>
      <c r="AD128" s="883"/>
      <c r="AE128" s="884"/>
      <c r="AF128" s="885">
        <v>1880</v>
      </c>
      <c r="AG128" s="883"/>
      <c r="AH128" s="883"/>
      <c r="AI128" s="883"/>
      <c r="AJ128" s="884"/>
      <c r="AK128" s="885">
        <v>1880</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176</v>
      </c>
      <c r="BG128" s="869"/>
      <c r="BH128" s="869"/>
      <c r="BI128" s="869"/>
      <c r="BJ128" s="869"/>
      <c r="BK128" s="869"/>
      <c r="BL128" s="892"/>
      <c r="BM128" s="868">
        <v>14.72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176</v>
      </c>
      <c r="DH128" s="873"/>
      <c r="DI128" s="873"/>
      <c r="DJ128" s="873"/>
      <c r="DK128" s="873"/>
      <c r="DL128" s="873" t="s">
        <v>391</v>
      </c>
      <c r="DM128" s="873"/>
      <c r="DN128" s="873"/>
      <c r="DO128" s="873"/>
      <c r="DP128" s="873"/>
      <c r="DQ128" s="873" t="s">
        <v>176</v>
      </c>
      <c r="DR128" s="873"/>
      <c r="DS128" s="873"/>
      <c r="DT128" s="873"/>
      <c r="DU128" s="873"/>
      <c r="DV128" s="874" t="s">
        <v>176</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5355337</v>
      </c>
      <c r="AB129" s="862"/>
      <c r="AC129" s="862"/>
      <c r="AD129" s="862"/>
      <c r="AE129" s="863"/>
      <c r="AF129" s="864">
        <v>5446092</v>
      </c>
      <c r="AG129" s="862"/>
      <c r="AH129" s="862"/>
      <c r="AI129" s="862"/>
      <c r="AJ129" s="863"/>
      <c r="AK129" s="864">
        <v>5462593</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176</v>
      </c>
      <c r="BG129" s="852"/>
      <c r="BH129" s="852"/>
      <c r="BI129" s="852"/>
      <c r="BJ129" s="852"/>
      <c r="BK129" s="852"/>
      <c r="BL129" s="853"/>
      <c r="BM129" s="851">
        <v>19.72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567309</v>
      </c>
      <c r="AB130" s="862"/>
      <c r="AC130" s="862"/>
      <c r="AD130" s="862"/>
      <c r="AE130" s="863"/>
      <c r="AF130" s="864">
        <v>567172</v>
      </c>
      <c r="AG130" s="862"/>
      <c r="AH130" s="862"/>
      <c r="AI130" s="862"/>
      <c r="AJ130" s="863"/>
      <c r="AK130" s="864">
        <v>564532</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8.1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4788028</v>
      </c>
      <c r="AB131" s="845"/>
      <c r="AC131" s="845"/>
      <c r="AD131" s="845"/>
      <c r="AE131" s="846"/>
      <c r="AF131" s="847">
        <v>4878920</v>
      </c>
      <c r="AG131" s="845"/>
      <c r="AH131" s="845"/>
      <c r="AI131" s="845"/>
      <c r="AJ131" s="846"/>
      <c r="AK131" s="847">
        <v>4898061</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176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8.7317993959999995</v>
      </c>
      <c r="AB132" s="825"/>
      <c r="AC132" s="825"/>
      <c r="AD132" s="825"/>
      <c r="AE132" s="826"/>
      <c r="AF132" s="827">
        <v>7.8890615139999998</v>
      </c>
      <c r="AG132" s="825"/>
      <c r="AH132" s="825"/>
      <c r="AI132" s="825"/>
      <c r="AJ132" s="826"/>
      <c r="AK132" s="827">
        <v>7.8681747739999999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9</v>
      </c>
      <c r="AB133" s="804"/>
      <c r="AC133" s="804"/>
      <c r="AD133" s="804"/>
      <c r="AE133" s="805"/>
      <c r="AF133" s="803">
        <v>8.5</v>
      </c>
      <c r="AG133" s="804"/>
      <c r="AH133" s="804"/>
      <c r="AI133" s="804"/>
      <c r="AJ133" s="805"/>
      <c r="AK133" s="803">
        <v>8.1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iMN1KHy+nf0TPa5dfMnwHMI+77L+aK7WTBSiX7y0CmsHBz1OK6J2lSdqjuh35QileyPGoy750wb8L/zQM3AFQ==" saltValue="Z0iIRiwfJ0gOufAHBH+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iZtnHciD38T1DKnRQC953YKrcJjl4zIzlfErVWJIe3lE4/rLtyA5br46VL7WkqRO6Cpic5ns2/YjKWs1hYTcg==" saltValue="bcn6aIMyeoGquF+rKF/c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h8ChaqhWgpDiaPQ+M66Lc+V/wPaNHqKzK/dGrjw+pDAkb6AczP4VBTIx/wzG8MTa5/3md/bGQTpWULoE/X4w==" saltValue="tU4I2xzMy3Xf9XMJJIv7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1957051</v>
      </c>
      <c r="AP9" s="313">
        <v>106908</v>
      </c>
      <c r="AQ9" s="314">
        <v>81607</v>
      </c>
      <c r="AR9" s="315">
        <v>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275135</v>
      </c>
      <c r="AP10" s="316">
        <v>15030</v>
      </c>
      <c r="AQ10" s="317">
        <v>8429</v>
      </c>
      <c r="AR10" s="318">
        <v>78.3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326525</v>
      </c>
      <c r="AP11" s="316">
        <v>17837</v>
      </c>
      <c r="AQ11" s="317">
        <v>12564</v>
      </c>
      <c r="AR11" s="318">
        <v>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t="s">
        <v>516</v>
      </c>
      <c r="AP12" s="316" t="s">
        <v>516</v>
      </c>
      <c r="AQ12" s="317">
        <v>603</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516</v>
      </c>
      <c r="AP13" s="316" t="s">
        <v>516</v>
      </c>
      <c r="AQ13" s="317">
        <v>5</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87634</v>
      </c>
      <c r="AP14" s="316">
        <v>4787</v>
      </c>
      <c r="AQ14" s="317">
        <v>4049</v>
      </c>
      <c r="AR14" s="318">
        <v>18.2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43683</v>
      </c>
      <c r="AP15" s="316">
        <v>2386</v>
      </c>
      <c r="AQ15" s="317">
        <v>2220</v>
      </c>
      <c r="AR15" s="318">
        <v>7.5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-143523</v>
      </c>
      <c r="AP16" s="316">
        <v>-7840</v>
      </c>
      <c r="AQ16" s="317">
        <v>-7287</v>
      </c>
      <c r="AR16" s="318">
        <v>7.6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2546505</v>
      </c>
      <c r="AP17" s="316">
        <v>139108</v>
      </c>
      <c r="AQ17" s="317">
        <v>102189</v>
      </c>
      <c r="AR17" s="318">
        <v>36.1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11.96</v>
      </c>
      <c r="AP21" s="329">
        <v>9.43</v>
      </c>
      <c r="AQ21" s="330">
        <v>2.5299999999999998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99.8</v>
      </c>
      <c r="AP22" s="334">
        <v>96.9</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873254</v>
      </c>
      <c r="AP32" s="343">
        <v>47703</v>
      </c>
      <c r="AQ32" s="344">
        <v>48351</v>
      </c>
      <c r="AR32" s="345">
        <v>-1.3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516</v>
      </c>
      <c r="AP34" s="343" t="s">
        <v>516</v>
      </c>
      <c r="AQ34" s="344">
        <v>3</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50638</v>
      </c>
      <c r="AP35" s="343">
        <v>2766</v>
      </c>
      <c r="AQ35" s="344">
        <v>15327</v>
      </c>
      <c r="AR35" s="345">
        <v>-82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27908</v>
      </c>
      <c r="AP36" s="343">
        <v>1525</v>
      </c>
      <c r="AQ36" s="344">
        <v>3222</v>
      </c>
      <c r="AR36" s="345">
        <v>-52.7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t="s">
        <v>516</v>
      </c>
      <c r="AP37" s="343" t="s">
        <v>516</v>
      </c>
      <c r="AQ37" s="344">
        <v>486</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516</v>
      </c>
      <c r="AP38" s="346" t="s">
        <v>516</v>
      </c>
      <c r="AQ38" s="347">
        <v>7</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-1880</v>
      </c>
      <c r="AP39" s="343">
        <v>-103</v>
      </c>
      <c r="AQ39" s="344">
        <v>-3375</v>
      </c>
      <c r="AR39" s="345">
        <v>-96.9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-564532</v>
      </c>
      <c r="AP40" s="343">
        <v>-30839</v>
      </c>
      <c r="AQ40" s="344">
        <v>-44517</v>
      </c>
      <c r="AR40" s="345">
        <v>-30.7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385388</v>
      </c>
      <c r="AP41" s="343">
        <v>21053</v>
      </c>
      <c r="AQ41" s="344">
        <v>19506</v>
      </c>
      <c r="AR41" s="345">
        <v>7.9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1549059</v>
      </c>
      <c r="AN51" s="365">
        <v>80175</v>
      </c>
      <c r="AO51" s="366">
        <v>-9.4</v>
      </c>
      <c r="AP51" s="367">
        <v>69469</v>
      </c>
      <c r="AQ51" s="368">
        <v>30.4</v>
      </c>
      <c r="AR51" s="369">
        <v>-39.799999999999997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588099</v>
      </c>
      <c r="AN52" s="373">
        <v>30438</v>
      </c>
      <c r="AO52" s="374">
        <v>-10</v>
      </c>
      <c r="AP52" s="375">
        <v>38215</v>
      </c>
      <c r="AQ52" s="376">
        <v>32.200000000000003</v>
      </c>
      <c r="AR52" s="377">
        <v>-42.2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1841781</v>
      </c>
      <c r="AN53" s="365">
        <v>96257</v>
      </c>
      <c r="AO53" s="366">
        <v>20.100000000000001</v>
      </c>
      <c r="AP53" s="367">
        <v>67293</v>
      </c>
      <c r="AQ53" s="368">
        <v>-3.1</v>
      </c>
      <c r="AR53" s="369">
        <v>23.2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776607</v>
      </c>
      <c r="AN54" s="373">
        <v>40588</v>
      </c>
      <c r="AO54" s="374">
        <v>33.299999999999997</v>
      </c>
      <c r="AP54" s="375">
        <v>35076</v>
      </c>
      <c r="AQ54" s="376">
        <v>-8.1999999999999993</v>
      </c>
      <c r="AR54" s="377">
        <v>41.5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2745991</v>
      </c>
      <c r="AN55" s="365">
        <v>145122</v>
      </c>
      <c r="AO55" s="366">
        <v>50.8</v>
      </c>
      <c r="AP55" s="367">
        <v>67343</v>
      </c>
      <c r="AQ55" s="368">
        <v>0.1</v>
      </c>
      <c r="AR55" s="369">
        <v>50.7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1031356</v>
      </c>
      <c r="AN56" s="373">
        <v>54506</v>
      </c>
      <c r="AO56" s="374">
        <v>34.299999999999997</v>
      </c>
      <c r="AP56" s="375">
        <v>32865</v>
      </c>
      <c r="AQ56" s="376">
        <v>-6.3</v>
      </c>
      <c r="AR56" s="377">
        <v>40.6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3436065</v>
      </c>
      <c r="AN57" s="365">
        <v>182954</v>
      </c>
      <c r="AO57" s="366">
        <v>26.1</v>
      </c>
      <c r="AP57" s="367">
        <v>73475</v>
      </c>
      <c r="AQ57" s="368">
        <v>9.1</v>
      </c>
      <c r="AR57" s="369">
        <v>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2100201</v>
      </c>
      <c r="AN58" s="373">
        <v>111826</v>
      </c>
      <c r="AO58" s="374">
        <v>105.2</v>
      </c>
      <c r="AP58" s="375">
        <v>43072</v>
      </c>
      <c r="AQ58" s="376">
        <v>31.1</v>
      </c>
      <c r="AR58" s="377">
        <v>74.099999999999994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4916607</v>
      </c>
      <c r="AN59" s="365">
        <v>268579</v>
      </c>
      <c r="AO59" s="366">
        <v>46.8</v>
      </c>
      <c r="AP59" s="367">
        <v>87464</v>
      </c>
      <c r="AQ59" s="368">
        <v>19</v>
      </c>
      <c r="AR59" s="369">
        <v>27.8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2536043</v>
      </c>
      <c r="AN60" s="373">
        <v>138536</v>
      </c>
      <c r="AO60" s="374">
        <v>23.9</v>
      </c>
      <c r="AP60" s="375">
        <v>47479</v>
      </c>
      <c r="AQ60" s="376">
        <v>10.199999999999999</v>
      </c>
      <c r="AR60" s="377">
        <v>13.7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2897901</v>
      </c>
      <c r="AN61" s="380">
        <v>154617</v>
      </c>
      <c r="AO61" s="381">
        <v>26.9</v>
      </c>
      <c r="AP61" s="382">
        <v>73009</v>
      </c>
      <c r="AQ61" s="383">
        <v>11.1</v>
      </c>
      <c r="AR61" s="369">
        <v>15.8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1406461</v>
      </c>
      <c r="AN62" s="373">
        <v>75179</v>
      </c>
      <c r="AO62" s="374">
        <v>37.299999999999997</v>
      </c>
      <c r="AP62" s="375">
        <v>39341</v>
      </c>
      <c r="AQ62" s="376">
        <v>11.8</v>
      </c>
      <c r="AR62" s="377">
        <v>25.5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TCde3ZuRM34KJOWa4tEHhXZXujYbKnV1QhVe8b1hnl+SLHgv+lw5/JrSzqFd8wqrKb250vSyM8DnR8I9Nd4tw==" saltValue="8tNoidn0Qs/1LuiOfpBE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Kp3VJ4yldy6Tznlkcbd/zfrmLDbrjp4aNUMxvrDazV3zrV6gIHNktEwOgOTvtDss6W/XTuVHK/7/fWNQUz/PHA==" saltValue="2KYNRihINmbUpWRIdyBl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jy5axTzwzdttsmMGsipaEje7sfWqDOfZzjiHnfgDyMoMqrK3SBNUXuUfasliGxCkSXmmSFEXk3aKmGO9Pj6jyg==" saltValue="6suTD3UqAwg0aZSkPqQK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11.52</v>
      </c>
      <c r="G47" s="12">
        <v>11.39</v>
      </c>
      <c r="H47" s="12">
        <v>11.98</v>
      </c>
      <c r="I47" s="12">
        <v>13.8</v>
      </c>
      <c r="J47" s="13">
        <v>8.82</v>
      </c>
    </row>
    <row r="48" spans="2:10" ht="57.75" customHeight="1" x14ac:dyDescent="0.15">
      <c r="B48" s="14"/>
      <c r="C48" s="1238" t="s">
        <v>4</v>
      </c>
      <c r="D48" s="1238"/>
      <c r="E48" s="1239"/>
      <c r="F48" s="15">
        <v>6.47</v>
      </c>
      <c r="G48" s="16">
        <v>7.08</v>
      </c>
      <c r="H48" s="16">
        <v>9.24</v>
      </c>
      <c r="I48" s="16">
        <v>11.2</v>
      </c>
      <c r="J48" s="17">
        <v>9.9</v>
      </c>
    </row>
    <row r="49" spans="2:10" ht="57.75" customHeight="1" thickBot="1" x14ac:dyDescent="0.2">
      <c r="B49" s="18"/>
      <c r="C49" s="1240" t="s">
        <v>5</v>
      </c>
      <c r="D49" s="1240"/>
      <c r="E49" s="1241"/>
      <c r="F49" s="19">
        <v>8.02</v>
      </c>
      <c r="G49" s="20">
        <v>0.33</v>
      </c>
      <c r="H49" s="20">
        <v>3.03</v>
      </c>
      <c r="I49" s="20">
        <v>4.13</v>
      </c>
      <c r="J49" s="21" t="s">
        <v>563</v>
      </c>
    </row>
    <row r="50" spans="2:10" ht="13.5" customHeight="1" x14ac:dyDescent="0.15"/>
  </sheetData>
  <sheetProtection algorithmName="SHA-512" hashValue="JgXCAkUdYbIx6DIB7zylpmccPoB4lwdQ9/ZNbUstUQ76zT3yCtTqGh7Yjt3uop5rYshVnVNsXhP4u0TAWZv8yg==" saltValue="gVjHgXaoKKFpQ0F46ZjA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2021-10-21T09:49:20Z</cp:lastPrinted>
  <dcterms:created xsi:type="dcterms:W3CDTF">2021-02-05T02:54:59Z</dcterms:created>
  <dcterms:modified xsi:type="dcterms:W3CDTF">2021-10-21T09:49:38Z</dcterms:modified>
  <cp:category/>
</cp:coreProperties>
</file>